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tatement of Accounts" sheetId="1" r:id="rId1"/>
    <sheet name="Variances" sheetId="2" r:id="rId2"/>
    <sheet name="Assets " sheetId="3" r:id="rId3"/>
    <sheet name="Summary" sheetId="4" r:id="rId4"/>
    <sheet name="Bank rec" sheetId="5" r:id="rId5"/>
    <sheet name="Items Costing over £100" sheetId="6" r:id="rId6"/>
  </sheets>
  <definedNames/>
  <calcPr fullCalcOnLoad="1"/>
</workbook>
</file>

<file path=xl/sharedStrings.xml><?xml version="1.0" encoding="utf-8"?>
<sst xmlns="http://schemas.openxmlformats.org/spreadsheetml/2006/main" count="244" uniqueCount="183">
  <si>
    <r>
      <t xml:space="preserve">              </t>
    </r>
    <r>
      <rPr>
        <u val="single"/>
        <sz val="10"/>
        <rFont val="Arial"/>
        <family val="2"/>
      </rPr>
      <t xml:space="preserve"> Milton Damerel Parish Council</t>
    </r>
  </si>
  <si>
    <t>Annual Return for Year Ending 31st March 2021</t>
  </si>
  <si>
    <t xml:space="preserve">  Statement of Accounts and Variance Notes to the Accounts</t>
  </si>
  <si>
    <t>Line No</t>
  </si>
  <si>
    <t xml:space="preserve">       To 31st March 2020</t>
  </si>
  <si>
    <t xml:space="preserve">       To 31st March 2021</t>
  </si>
  <si>
    <t>Incr/Dec</t>
  </si>
  <si>
    <t>Balance Brought Forward</t>
  </si>
  <si>
    <t>Annual Precept</t>
  </si>
  <si>
    <t>Total Other Receipts</t>
  </si>
  <si>
    <t>Staff Costs</t>
  </si>
  <si>
    <t>Loan Interest/Capital Repayments</t>
  </si>
  <si>
    <t>Total Other Payments</t>
  </si>
  <si>
    <t>Balance Carried Forward</t>
  </si>
  <si>
    <t>HSBC C/a no 01213466</t>
  </si>
  <si>
    <t>Total Cash &amp; Investments</t>
  </si>
  <si>
    <t xml:space="preserve">Total Fixed Assets </t>
  </si>
  <si>
    <t>Total Borrowing</t>
  </si>
  <si>
    <t xml:space="preserve"> </t>
  </si>
  <si>
    <t xml:space="preserve">Variance Notes </t>
  </si>
  <si>
    <t>£</t>
  </si>
  <si>
    <r>
      <t>Other receipts were decreased on last year by</t>
    </r>
    <r>
      <rPr>
        <b/>
        <sz val="9"/>
        <rFont val="Arial"/>
        <family val="2"/>
      </rPr>
      <t xml:space="preserve"> £12525 </t>
    </r>
    <r>
      <rPr>
        <sz val="9"/>
        <rFont val="Arial"/>
        <family val="2"/>
      </rPr>
      <t xml:space="preserve">due to: </t>
    </r>
  </si>
  <si>
    <t xml:space="preserve"> Locality grant received</t>
  </si>
  <si>
    <t>DCC Grant received</t>
  </si>
  <si>
    <t>Torridge C C Grant received</t>
  </si>
  <si>
    <t>M D Parish Hall donation received</t>
  </si>
  <si>
    <t>DAAT grant received</t>
  </si>
  <si>
    <t>P3 from DCC</t>
  </si>
  <si>
    <t xml:space="preserve">Staff Costs increased by £68.00   due to annual  increase in Salary </t>
  </si>
  <si>
    <t xml:space="preserve">Admin expenses decreased by </t>
  </si>
  <si>
    <t xml:space="preserve">Grants made increased by </t>
  </si>
  <si>
    <t>DALC Subs increases</t>
  </si>
  <si>
    <t>Training  costs decreased by</t>
  </si>
  <si>
    <t>MAT electrics</t>
  </si>
  <si>
    <t>JAG Sings</t>
  </si>
  <si>
    <t>p3 expenses</t>
  </si>
  <si>
    <t>A.Deptford</t>
  </si>
  <si>
    <t>Planning Application/plan</t>
  </si>
  <si>
    <t>D.S.Electrical</t>
  </si>
  <si>
    <t>EON</t>
  </si>
  <si>
    <t>I T Support</t>
  </si>
  <si>
    <t>Prepared by  L D Buttery</t>
  </si>
  <si>
    <t>.</t>
  </si>
  <si>
    <t>Milton Damerel Parish Council   (Devon)</t>
  </si>
  <si>
    <t>Year Ending 31st March 2021</t>
  </si>
  <si>
    <t xml:space="preserve"> Variances</t>
  </si>
  <si>
    <t>EXPLANATIONS of Variances Boxes 3, 4 &amp; 6</t>
  </si>
  <si>
    <t>BOX No. 3  Total Other receipts</t>
  </si>
  <si>
    <t>BOX No. 6 - All other payments</t>
  </si>
  <si>
    <t>Figure in 2020 column</t>
  </si>
  <si>
    <t>Figure in 2021 column</t>
  </si>
  <si>
    <t>Figure in 2021column</t>
  </si>
  <si>
    <t xml:space="preserve">Variance </t>
  </si>
  <si>
    <t>Reason</t>
  </si>
  <si>
    <t>£ Amount</t>
  </si>
  <si>
    <t>Verge and hedge cutting  decreased</t>
  </si>
  <si>
    <t xml:space="preserve">BOX 4 Staff Costs </t>
  </si>
  <si>
    <t>Variance</t>
  </si>
  <si>
    <t>Annual salary increase agreed to commence in May 2020</t>
  </si>
  <si>
    <t>Asset Register Milton damerel 2018-2019</t>
  </si>
  <si>
    <t>Detail</t>
  </si>
  <si>
    <t>When Purchased</t>
  </si>
  <si>
    <t>Value £</t>
  </si>
  <si>
    <t>AED's x 2 and Cabinets</t>
  </si>
  <si>
    <t>Bus Shelters at Venn Green and Strawberry Bank</t>
  </si>
  <si>
    <t>??</t>
  </si>
  <si>
    <t>HP Lap Top</t>
  </si>
  <si>
    <t>Epson Projector</t>
  </si>
  <si>
    <t>Projector Screen</t>
  </si>
  <si>
    <t>Epson Printer</t>
  </si>
  <si>
    <t>Bus Shelter at Venn Green</t>
  </si>
  <si>
    <t>Purchased by DCC</t>
  </si>
  <si>
    <t>DAAT  Night Time Site</t>
  </si>
  <si>
    <t>Notice Board</t>
  </si>
  <si>
    <t xml:space="preserve">       Milton Damerel Parish Council</t>
  </si>
  <si>
    <t xml:space="preserve">                                Pre-Audit Summary of Receipts &amp; Payments Accounts to 31st March 2021</t>
  </si>
  <si>
    <r>
      <t xml:space="preserve">                 </t>
    </r>
    <r>
      <rPr>
        <i/>
        <u val="single"/>
        <sz val="9"/>
        <rFont val="Arial"/>
        <family val="2"/>
      </rPr>
      <t>To 31st March 2020</t>
    </r>
  </si>
  <si>
    <r>
      <t xml:space="preserve">                 </t>
    </r>
    <r>
      <rPr>
        <b/>
        <u val="single"/>
        <sz val="9"/>
        <rFont val="Arial"/>
        <family val="2"/>
      </rPr>
      <t>To 31st March 2021</t>
    </r>
  </si>
  <si>
    <t>RECEIPTS</t>
  </si>
  <si>
    <t>Variances</t>
  </si>
  <si>
    <t>VAT refund</t>
  </si>
  <si>
    <t>Locality Grants/Covid grant</t>
  </si>
  <si>
    <t>Devon County Council Grants</t>
  </si>
  <si>
    <t>Torridge D C Grant</t>
  </si>
  <si>
    <t>P3 Grant from DCC</t>
  </si>
  <si>
    <t>DAAT Grant</t>
  </si>
  <si>
    <t>M D Parish Hall Grant</t>
  </si>
  <si>
    <t>Total Receipts</t>
  </si>
  <si>
    <t>PAYMENTS</t>
  </si>
  <si>
    <t>Admin Expences</t>
  </si>
  <si>
    <t>Grants Paid</t>
  </si>
  <si>
    <t>Insurance</t>
  </si>
  <si>
    <t>Audit</t>
  </si>
  <si>
    <t>Hall Hire/ZOOM</t>
  </si>
  <si>
    <t>Grass Cutting</t>
  </si>
  <si>
    <t>Verge/Hedge Cutting</t>
  </si>
  <si>
    <t>DALCS Subs</t>
  </si>
  <si>
    <t>Training</t>
  </si>
  <si>
    <t>Western Power</t>
  </si>
  <si>
    <t>MAT Electrics</t>
  </si>
  <si>
    <t>JAG Signs</t>
  </si>
  <si>
    <t>Web- Site set up</t>
  </si>
  <si>
    <t>P3 Expences</t>
  </si>
  <si>
    <t>A. Deptford</t>
  </si>
  <si>
    <t>Planning Application/Plan</t>
  </si>
  <si>
    <t>D.S. electrical</t>
  </si>
  <si>
    <t>IT support</t>
  </si>
  <si>
    <t>Total Payments</t>
  </si>
  <si>
    <t xml:space="preserve">Surplus  Parish Council Receipts </t>
  </si>
  <si>
    <t>Borrowing</t>
  </si>
  <si>
    <t>Step Back in Time Fund</t>
  </si>
  <si>
    <t>Parish Paths Partnership Funds</t>
  </si>
  <si>
    <t>Pre Audit Summary Prepared by</t>
  </si>
  <si>
    <t>Balance of DAAT grants</t>
  </si>
  <si>
    <t>Lorraine Buttery  (Parish Clerk &amp; RFO)</t>
  </si>
  <si>
    <t>*</t>
  </si>
  <si>
    <t>Restricted Funds</t>
  </si>
  <si>
    <t>Milton Damerel Parish Council</t>
  </si>
  <si>
    <t>Bank Reconcilliation  Year end 31st March 2021</t>
  </si>
  <si>
    <t>Prepared By Lorraine Buttery RFO</t>
  </si>
  <si>
    <t>Date May 2021</t>
  </si>
  <si>
    <t>Balance as Bank Statement  31/03/2021</t>
  </si>
  <si>
    <t>Cheques Not Cleared</t>
  </si>
  <si>
    <t>Net Balanceas at 31st March 2021</t>
  </si>
  <si>
    <t>Cash Book</t>
  </si>
  <si>
    <t>Opening Balance 1/04/2020</t>
  </si>
  <si>
    <t>Add: Receiptsfor year</t>
  </si>
  <si>
    <t>Less: Payments for the year</t>
  </si>
  <si>
    <t>Closing Balance 31/03/2021</t>
  </si>
  <si>
    <t>No</t>
  </si>
  <si>
    <t>Date 2020-2021</t>
  </si>
  <si>
    <t>Cheque No</t>
  </si>
  <si>
    <t>Recipient</t>
  </si>
  <si>
    <t>Amount £</t>
  </si>
  <si>
    <t>VAT</t>
  </si>
  <si>
    <t>Net Amount</t>
  </si>
  <si>
    <t>18th April</t>
  </si>
  <si>
    <t>DALC</t>
  </si>
  <si>
    <t>Annual fees</t>
  </si>
  <si>
    <t>L D Buttery</t>
  </si>
  <si>
    <t>Clerks Salary</t>
  </si>
  <si>
    <t>20th.May</t>
  </si>
  <si>
    <t>17th June</t>
  </si>
  <si>
    <t>15th July</t>
  </si>
  <si>
    <t>19th August</t>
  </si>
  <si>
    <t>16th September</t>
  </si>
  <si>
    <t>Annual Grant</t>
  </si>
  <si>
    <t>Grant</t>
  </si>
  <si>
    <t>28th September</t>
  </si>
  <si>
    <t>BS 223</t>
  </si>
  <si>
    <t>21st October</t>
  </si>
  <si>
    <t>18th November</t>
  </si>
  <si>
    <t>16th December</t>
  </si>
  <si>
    <t>20th Jan 2021</t>
  </si>
  <si>
    <t>17th February</t>
  </si>
  <si>
    <t>22nd</t>
  </si>
  <si>
    <t>17th March</t>
  </si>
  <si>
    <t>insurance decreased by</t>
  </si>
  <si>
    <t>hall hire/zoom decreased</t>
  </si>
  <si>
    <t>western power faat</t>
  </si>
  <si>
    <t>VAT Refund decreases</t>
  </si>
  <si>
    <t>Nov Salary</t>
  </si>
  <si>
    <t>hedge/verge cutting</t>
  </si>
  <si>
    <t>dec salary</t>
  </si>
  <si>
    <t>feb salary</t>
  </si>
  <si>
    <t>mar salary</t>
  </si>
  <si>
    <t>jan salary</t>
  </si>
  <si>
    <t>Foorpath Gate</t>
  </si>
  <si>
    <t>Environmental South West</t>
  </si>
  <si>
    <t>MD Church</t>
  </si>
  <si>
    <t>MD Newsletter</t>
  </si>
  <si>
    <t>Emergency Committee</t>
  </si>
  <si>
    <t>Vision ITC</t>
  </si>
  <si>
    <t>Annual IT Support</t>
  </si>
  <si>
    <t>Community First Trading</t>
  </si>
  <si>
    <t>Annual Insurance</t>
  </si>
  <si>
    <t>Bradworthy PTA</t>
  </si>
  <si>
    <t>Repaid Covid Grant</t>
  </si>
  <si>
    <t>Oct Salary+ Adj</t>
  </si>
  <si>
    <t>Clements Hill Farm</t>
  </si>
  <si>
    <r>
      <t xml:space="preserve">Other Payments were decreased on last year by </t>
    </r>
    <r>
      <rPr>
        <b/>
        <sz val="9"/>
        <rFont val="Arial"/>
        <family val="2"/>
      </rPr>
      <t xml:space="preserve">£12584.00 </t>
    </r>
    <r>
      <rPr>
        <sz val="9"/>
        <rFont val="Arial"/>
        <family val="2"/>
      </rPr>
      <t>due to:</t>
    </r>
  </si>
  <si>
    <t>Clerk / R.F.O. May 2021</t>
  </si>
  <si>
    <t>Above figure does not include staff costs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</si>
</sst>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£#,##0;[Red]&quot;-£&quot;#,##0"/>
    <numFmt numFmtId="166" formatCode="\£#,##0.00"/>
    <numFmt numFmtId="167" formatCode="0.00;[Red]0.00"/>
  </numFmts>
  <fonts count="63">
    <font>
      <sz val="10"/>
      <name val="Arial"/>
      <family val="2"/>
    </font>
    <font>
      <u val="single"/>
      <sz val="1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color indexed="12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u val="single"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8"/>
      <name val="Arial"/>
      <family val="2"/>
    </font>
    <font>
      <u val="single"/>
      <sz val="9"/>
      <color indexed="23"/>
      <name val="Arial"/>
      <family val="2"/>
    </font>
    <font>
      <sz val="9"/>
      <color indexed="2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4" fontId="11" fillId="0" borderId="1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11" fillId="0" borderId="13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18" fillId="33" borderId="14" xfId="0" applyFont="1" applyFill="1" applyBorder="1" applyAlignment="1">
      <alignment horizontal="right"/>
    </xf>
    <xf numFmtId="166" fontId="18" fillId="33" borderId="12" xfId="0" applyNumberFormat="1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16" xfId="0" applyFont="1" applyFill="1" applyBorder="1" applyAlignment="1">
      <alignment horizontal="right"/>
    </xf>
    <xf numFmtId="166" fontId="18" fillId="33" borderId="0" xfId="0" applyNumberFormat="1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24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4" fontId="18" fillId="33" borderId="18" xfId="0" applyNumberFormat="1" applyFont="1" applyFill="1" applyBorder="1" applyAlignment="1">
      <alignment/>
    </xf>
    <xf numFmtId="166" fontId="18" fillId="33" borderId="19" xfId="0" applyNumberFormat="1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166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66" fontId="25" fillId="0" borderId="0" xfId="0" applyNumberFormat="1" applyFont="1" applyBorder="1" applyAlignment="1">
      <alignment/>
    </xf>
    <xf numFmtId="166" fontId="18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2" fontId="2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A37">
      <selection activeCell="C59" sqref="C59"/>
    </sheetView>
  </sheetViews>
  <sheetFormatPr defaultColWidth="9.140625" defaultRowHeight="13.5" customHeight="1"/>
  <cols>
    <col min="1" max="2" width="5.7109375" style="1" customWidth="1"/>
    <col min="3" max="3" width="27.140625" style="1" customWidth="1"/>
    <col min="4" max="4" width="8.7109375" style="1" customWidth="1"/>
    <col min="5" max="5" width="10.28125" style="2" customWidth="1"/>
    <col min="6" max="6" width="9.7109375" style="2" customWidth="1"/>
    <col min="7" max="7" width="9.7109375" style="3" customWidth="1"/>
    <col min="8" max="8" width="8.8515625" style="1" customWidth="1"/>
    <col min="9" max="9" width="31.57421875" style="3" customWidth="1"/>
    <col min="10" max="10" width="9.140625" style="4" customWidth="1"/>
    <col min="11" max="16384" width="9.140625" style="1" customWidth="1"/>
  </cols>
  <sheetData>
    <row r="1" ht="13.5" customHeight="1">
      <c r="C1" s="1" t="s">
        <v>0</v>
      </c>
    </row>
    <row r="2" spans="3:8" ht="13.5" customHeight="1">
      <c r="C2" s="5" t="s">
        <v>1</v>
      </c>
      <c r="D2" s="5"/>
      <c r="E2" s="6"/>
      <c r="F2" s="6"/>
      <c r="G2" s="7"/>
      <c r="H2" s="8"/>
    </row>
    <row r="3" spans="2:10" ht="13.5" customHeight="1">
      <c r="B3" s="5" t="s">
        <v>2</v>
      </c>
      <c r="H3" s="8"/>
      <c r="J3" s="9"/>
    </row>
    <row r="4" spans="3:13" s="10" customFormat="1" ht="13.5" customHeight="1">
      <c r="C4" s="11"/>
      <c r="E4" s="12"/>
      <c r="F4" s="12"/>
      <c r="G4" s="13"/>
      <c r="H4" s="14"/>
      <c r="I4" s="15"/>
      <c r="J4" s="16"/>
      <c r="K4" s="16"/>
      <c r="L4" s="16"/>
      <c r="M4" s="16"/>
    </row>
    <row r="5" spans="1:13" s="10" customFormat="1" ht="13.5" customHeight="1">
      <c r="A5" s="11" t="s">
        <v>3</v>
      </c>
      <c r="D5" s="17" t="s">
        <v>4</v>
      </c>
      <c r="E5" s="18"/>
      <c r="F5" s="12" t="s">
        <v>5</v>
      </c>
      <c r="G5" s="13"/>
      <c r="H5" s="14" t="s">
        <v>6</v>
      </c>
      <c r="I5" s="15"/>
      <c r="J5" s="19"/>
      <c r="L5" s="16"/>
      <c r="M5" s="16"/>
    </row>
    <row r="6" spans="1:13" s="10" customFormat="1" ht="13.5" customHeight="1">
      <c r="A6" s="10">
        <v>1</v>
      </c>
      <c r="C6" s="10" t="s">
        <v>7</v>
      </c>
      <c r="D6" s="17"/>
      <c r="E6" s="13">
        <v>3988</v>
      </c>
      <c r="F6" s="16"/>
      <c r="G6" s="13">
        <v>3581</v>
      </c>
      <c r="H6" s="20"/>
      <c r="I6" s="21"/>
      <c r="J6" s="22"/>
      <c r="K6" s="23"/>
      <c r="L6" s="21"/>
      <c r="M6" s="24"/>
    </row>
    <row r="7" spans="1:13" s="10" customFormat="1" ht="13.5" customHeight="1">
      <c r="A7" s="10">
        <v>2</v>
      </c>
      <c r="C7" s="10" t="s">
        <v>8</v>
      </c>
      <c r="D7" s="17"/>
      <c r="E7" s="13">
        <v>4050</v>
      </c>
      <c r="F7" s="16"/>
      <c r="G7" s="13">
        <v>4250</v>
      </c>
      <c r="H7" s="20">
        <f>G7-E7</f>
        <v>200</v>
      </c>
      <c r="I7" s="21"/>
      <c r="J7" s="22"/>
      <c r="K7" s="23"/>
      <c r="L7" s="21"/>
      <c r="M7" s="24"/>
    </row>
    <row r="8" spans="1:13" s="10" customFormat="1" ht="13.5" customHeight="1">
      <c r="A8" s="10">
        <v>3</v>
      </c>
      <c r="C8" s="10" t="s">
        <v>9</v>
      </c>
      <c r="D8" s="17"/>
      <c r="E8" s="13">
        <v>13476</v>
      </c>
      <c r="F8" s="16"/>
      <c r="G8" s="13">
        <v>951</v>
      </c>
      <c r="H8" s="20">
        <f>G8-E8</f>
        <v>-12525</v>
      </c>
      <c r="I8" s="21"/>
      <c r="J8" s="22"/>
      <c r="K8" s="23"/>
      <c r="L8" s="21"/>
      <c r="M8" s="24"/>
    </row>
    <row r="9" spans="1:13" s="10" customFormat="1" ht="13.5" customHeight="1">
      <c r="A9" s="10">
        <v>4</v>
      </c>
      <c r="C9" s="10" t="s">
        <v>10</v>
      </c>
      <c r="D9" s="17"/>
      <c r="E9" s="13">
        <v>2507</v>
      </c>
      <c r="F9" s="16"/>
      <c r="G9" s="13">
        <v>2575</v>
      </c>
      <c r="H9" s="20">
        <f>G9-E9</f>
        <v>68</v>
      </c>
      <c r="I9" s="21"/>
      <c r="J9" s="22"/>
      <c r="K9" s="23"/>
      <c r="L9" s="21"/>
      <c r="M9" s="24"/>
    </row>
    <row r="10" spans="1:13" s="10" customFormat="1" ht="13.5" customHeight="1">
      <c r="A10" s="10">
        <v>5</v>
      </c>
      <c r="C10" s="10" t="s">
        <v>11</v>
      </c>
      <c r="D10" s="17"/>
      <c r="E10" s="13">
        <v>0</v>
      </c>
      <c r="F10" s="16"/>
      <c r="G10" s="13">
        <v>0</v>
      </c>
      <c r="H10" s="20">
        <f>G10-E10</f>
        <v>0</v>
      </c>
      <c r="I10" s="21"/>
      <c r="J10" s="22"/>
      <c r="K10" s="23"/>
      <c r="L10" s="21"/>
      <c r="M10" s="24"/>
    </row>
    <row r="11" spans="1:13" s="10" customFormat="1" ht="13.5" customHeight="1">
      <c r="A11" s="10">
        <v>6</v>
      </c>
      <c r="C11" s="10" t="s">
        <v>12</v>
      </c>
      <c r="D11" s="17"/>
      <c r="E11" s="13">
        <v>15426</v>
      </c>
      <c r="F11" s="16"/>
      <c r="G11" s="13">
        <v>2842</v>
      </c>
      <c r="H11" s="20">
        <f>G11-E11</f>
        <v>-12584</v>
      </c>
      <c r="I11" s="21"/>
      <c r="J11" s="22"/>
      <c r="K11" s="23"/>
      <c r="L11" s="21"/>
      <c r="M11" s="24"/>
    </row>
    <row r="12" spans="1:13" s="10" customFormat="1" ht="13.5" customHeight="1">
      <c r="A12" s="10">
        <v>7</v>
      </c>
      <c r="C12" s="10" t="s">
        <v>13</v>
      </c>
      <c r="D12" s="17"/>
      <c r="E12" s="25">
        <f>E6+E7+E8-E9-E11</f>
        <v>3581</v>
      </c>
      <c r="F12" s="26"/>
      <c r="G12" s="25">
        <f>G6+G7+G8-G9-G11</f>
        <v>3365</v>
      </c>
      <c r="H12" s="26"/>
      <c r="I12" s="21"/>
      <c r="J12" s="22"/>
      <c r="K12" s="23"/>
      <c r="L12" s="21"/>
      <c r="M12" s="24"/>
    </row>
    <row r="13" spans="4:13" s="10" customFormat="1" ht="13.5" customHeight="1">
      <c r="D13" s="17"/>
      <c r="E13" s="17"/>
      <c r="F13" s="24"/>
      <c r="G13" s="13"/>
      <c r="H13" s="21"/>
      <c r="I13" s="27"/>
      <c r="J13" s="28"/>
      <c r="K13" s="24"/>
      <c r="L13" s="24"/>
      <c r="M13" s="24"/>
    </row>
    <row r="14" spans="3:13" s="10" customFormat="1" ht="13.5" customHeight="1">
      <c r="C14" s="10" t="s">
        <v>14</v>
      </c>
      <c r="D14" s="17"/>
      <c r="E14" s="17">
        <v>3581</v>
      </c>
      <c r="F14" s="16"/>
      <c r="G14" s="13">
        <v>3365</v>
      </c>
      <c r="H14" s="21"/>
      <c r="I14" s="27"/>
      <c r="J14" s="28"/>
      <c r="K14" s="24"/>
      <c r="L14" s="24"/>
      <c r="M14" s="24"/>
    </row>
    <row r="15" spans="4:13" s="10" customFormat="1" ht="13.5" customHeight="1">
      <c r="D15" s="17"/>
      <c r="E15" s="29"/>
      <c r="F15" s="16"/>
      <c r="G15" s="13"/>
      <c r="H15" s="21"/>
      <c r="I15" s="27"/>
      <c r="J15" s="28"/>
      <c r="K15" s="24"/>
      <c r="L15" s="24"/>
      <c r="M15" s="24"/>
    </row>
    <row r="16" spans="1:13" s="10" customFormat="1" ht="13.5" customHeight="1">
      <c r="A16" s="10">
        <v>8</v>
      </c>
      <c r="C16" s="10" t="s">
        <v>15</v>
      </c>
      <c r="D16" s="17"/>
      <c r="E16" s="30">
        <f>E14+E15</f>
        <v>3581</v>
      </c>
      <c r="F16" s="31"/>
      <c r="G16" s="30">
        <f>G14+G15</f>
        <v>3365</v>
      </c>
      <c r="H16" s="31"/>
      <c r="I16" s="32"/>
      <c r="J16" s="28"/>
      <c r="K16" s="24"/>
      <c r="L16" s="24"/>
      <c r="M16" s="24"/>
    </row>
    <row r="17" spans="1:13" s="10" customFormat="1" ht="13.5" customHeight="1">
      <c r="A17" s="10">
        <v>9</v>
      </c>
      <c r="C17" s="10" t="s">
        <v>16</v>
      </c>
      <c r="D17" s="17"/>
      <c r="E17" s="17"/>
      <c r="F17" s="16"/>
      <c r="G17" s="13"/>
      <c r="H17" s="20">
        <f>G17-E17</f>
        <v>0</v>
      </c>
      <c r="I17" s="27"/>
      <c r="J17" s="28"/>
      <c r="K17" s="24"/>
      <c r="L17" s="24"/>
      <c r="M17" s="24"/>
    </row>
    <row r="18" spans="1:13" s="10" customFormat="1" ht="13.5" customHeight="1">
      <c r="A18" s="10">
        <v>10</v>
      </c>
      <c r="C18" s="10" t="s">
        <v>17</v>
      </c>
      <c r="D18" s="17"/>
      <c r="E18" s="17">
        <v>0</v>
      </c>
      <c r="F18" s="16"/>
      <c r="G18" s="13">
        <v>0</v>
      </c>
      <c r="H18" s="20"/>
      <c r="I18" s="27"/>
      <c r="J18" s="28"/>
      <c r="K18" s="24"/>
      <c r="L18" s="24"/>
      <c r="M18" s="24"/>
    </row>
    <row r="19" spans="4:13" s="10" customFormat="1" ht="13.5" customHeight="1">
      <c r="D19" s="33"/>
      <c r="E19" s="17"/>
      <c r="F19" s="12"/>
      <c r="G19" s="13"/>
      <c r="H19" s="14"/>
      <c r="I19" s="15"/>
      <c r="J19" s="9"/>
      <c r="K19" s="16"/>
      <c r="L19" s="16"/>
      <c r="M19" s="16"/>
    </row>
    <row r="20" spans="1:13" ht="13.5" customHeight="1">
      <c r="A20" s="11"/>
      <c r="B20" s="10"/>
      <c r="C20" s="10"/>
      <c r="D20" s="10"/>
      <c r="E20" s="13"/>
      <c r="F20" s="13"/>
      <c r="G20" s="13"/>
      <c r="H20" s="14" t="s">
        <v>18</v>
      </c>
      <c r="I20" s="34"/>
      <c r="J20" s="35"/>
      <c r="K20" s="36"/>
      <c r="L20" s="36"/>
      <c r="M20" s="36"/>
    </row>
    <row r="21" spans="1:13" ht="13.5" customHeight="1">
      <c r="A21" s="11" t="s">
        <v>19</v>
      </c>
      <c r="B21" s="10"/>
      <c r="C21" s="10"/>
      <c r="D21" s="10"/>
      <c r="E21" s="13"/>
      <c r="F21" s="13"/>
      <c r="G21" s="13"/>
      <c r="H21" s="14"/>
      <c r="I21" s="34"/>
      <c r="J21" s="35"/>
      <c r="K21" s="36"/>
      <c r="L21" s="36"/>
      <c r="M21" s="36"/>
    </row>
    <row r="22" spans="1:13" ht="13.5" customHeight="1">
      <c r="A22" s="11" t="s">
        <v>3</v>
      </c>
      <c r="B22" s="10"/>
      <c r="C22" s="10"/>
      <c r="D22" s="10"/>
      <c r="E22" s="13"/>
      <c r="F22" s="13" t="s">
        <v>20</v>
      </c>
      <c r="G22" s="13"/>
      <c r="H22" s="14"/>
      <c r="I22" s="34"/>
      <c r="J22" s="35"/>
      <c r="K22" s="36"/>
      <c r="L22" s="36"/>
      <c r="M22" s="36"/>
    </row>
    <row r="23" spans="1:13" ht="13.5" customHeight="1">
      <c r="A23" s="37">
        <v>3</v>
      </c>
      <c r="B23" s="38" t="s">
        <v>21</v>
      </c>
      <c r="C23" s="10"/>
      <c r="D23" s="10"/>
      <c r="E23" s="13"/>
      <c r="F23" s="14"/>
      <c r="G23" s="39"/>
      <c r="H23" s="14"/>
      <c r="I23" s="34"/>
      <c r="J23" s="20"/>
      <c r="K23" s="36"/>
      <c r="L23" s="36"/>
      <c r="M23" s="36"/>
    </row>
    <row r="24" spans="1:13" ht="13.5" customHeight="1">
      <c r="A24" s="37"/>
      <c r="B24" s="38"/>
      <c r="C24" s="10"/>
      <c r="D24" s="10"/>
      <c r="F24" s="13"/>
      <c r="G24" s="39"/>
      <c r="H24" s="20"/>
      <c r="I24" s="34"/>
      <c r="J24" s="35"/>
      <c r="K24" s="36"/>
      <c r="L24" s="36"/>
      <c r="M24" s="36"/>
    </row>
    <row r="25" spans="1:13" ht="13.5" customHeight="1">
      <c r="A25" s="37"/>
      <c r="B25" s="38"/>
      <c r="C25" s="10"/>
      <c r="D25" s="10"/>
      <c r="E25" s="13"/>
      <c r="F25" s="13"/>
      <c r="G25" s="13"/>
      <c r="H25" s="20"/>
      <c r="I25" s="34"/>
      <c r="J25" s="35"/>
      <c r="K25" s="36"/>
      <c r="L25" s="36"/>
      <c r="M25" s="36"/>
    </row>
    <row r="26" spans="1:13" s="10" customFormat="1" ht="13.5" customHeight="1">
      <c r="A26" s="37"/>
      <c r="B26" s="38" t="s">
        <v>160</v>
      </c>
      <c r="E26" s="13"/>
      <c r="F26" s="40">
        <v>-2174</v>
      </c>
      <c r="G26" s="13"/>
      <c r="H26" s="20"/>
      <c r="I26" s="15"/>
      <c r="J26" s="9"/>
      <c r="K26" s="16"/>
      <c r="L26" s="16"/>
      <c r="M26" s="16"/>
    </row>
    <row r="27" spans="1:13" s="10" customFormat="1" ht="13.5" customHeight="1">
      <c r="A27" s="37"/>
      <c r="B27" s="38" t="s">
        <v>22</v>
      </c>
      <c r="E27" s="13"/>
      <c r="F27" s="40">
        <v>-311</v>
      </c>
      <c r="G27" s="13"/>
      <c r="H27" s="20"/>
      <c r="I27" s="15"/>
      <c r="J27" s="9"/>
      <c r="K27" s="16"/>
      <c r="L27" s="16"/>
      <c r="M27" s="16"/>
    </row>
    <row r="28" spans="1:13" s="10" customFormat="1" ht="13.5" customHeight="1">
      <c r="A28" s="37"/>
      <c r="B28" s="38" t="s">
        <v>23</v>
      </c>
      <c r="E28" s="13"/>
      <c r="F28" s="40">
        <v>-800</v>
      </c>
      <c r="G28" s="13"/>
      <c r="H28" s="20"/>
      <c r="I28" s="15"/>
      <c r="J28" s="9"/>
      <c r="K28" s="16"/>
      <c r="L28" s="16"/>
      <c r="M28" s="16"/>
    </row>
    <row r="29" spans="1:13" s="10" customFormat="1" ht="13.5" customHeight="1">
      <c r="A29" s="37"/>
      <c r="B29" s="38" t="s">
        <v>24</v>
      </c>
      <c r="E29" s="13"/>
      <c r="F29" s="40">
        <v>-3250</v>
      </c>
      <c r="G29" s="13"/>
      <c r="H29" s="20"/>
      <c r="I29" s="15"/>
      <c r="J29" s="9"/>
      <c r="K29" s="16"/>
      <c r="L29" s="16"/>
      <c r="M29" s="16"/>
    </row>
    <row r="30" spans="1:13" s="10" customFormat="1" ht="13.5" customHeight="1">
      <c r="A30" s="37"/>
      <c r="B30" s="38" t="s">
        <v>25</v>
      </c>
      <c r="E30" s="13"/>
      <c r="F30" s="40">
        <v>-143</v>
      </c>
      <c r="G30" s="13"/>
      <c r="H30" s="20"/>
      <c r="I30" s="15"/>
      <c r="J30" s="9"/>
      <c r="K30" s="16"/>
      <c r="L30" s="16"/>
      <c r="M30" s="16"/>
    </row>
    <row r="31" spans="1:13" s="10" customFormat="1" ht="13.5" customHeight="1">
      <c r="A31" s="37"/>
      <c r="B31" s="38" t="s">
        <v>26</v>
      </c>
      <c r="E31" s="13"/>
      <c r="F31" s="40">
        <v>-5447</v>
      </c>
      <c r="G31" s="40"/>
      <c r="H31" s="21"/>
      <c r="I31" s="27"/>
      <c r="J31" s="28"/>
      <c r="K31" s="24"/>
      <c r="L31" s="16"/>
      <c r="M31" s="16"/>
    </row>
    <row r="32" spans="1:13" s="10" customFormat="1" ht="13.5" customHeight="1">
      <c r="A32" s="37"/>
      <c r="B32" s="38" t="s">
        <v>84</v>
      </c>
      <c r="E32" s="13"/>
      <c r="F32" s="40">
        <v>-400</v>
      </c>
      <c r="G32" s="40"/>
      <c r="H32" s="21"/>
      <c r="I32" s="27"/>
      <c r="J32" s="28"/>
      <c r="K32" s="24"/>
      <c r="L32" s="16"/>
      <c r="M32" s="16"/>
    </row>
    <row r="33" spans="1:13" s="10" customFormat="1" ht="13.5" customHeight="1">
      <c r="A33" s="37"/>
      <c r="B33" s="38"/>
      <c r="E33" s="13"/>
      <c r="F33" s="13">
        <f>SUM(F24:F32)</f>
        <v>-12525</v>
      </c>
      <c r="G33" s="40"/>
      <c r="H33" s="21"/>
      <c r="I33" s="27"/>
      <c r="J33" s="28"/>
      <c r="K33" s="24"/>
      <c r="L33" s="16"/>
      <c r="M33" s="16"/>
    </row>
    <row r="34" spans="1:13" s="10" customFormat="1" ht="13.5" customHeight="1">
      <c r="A34" s="37"/>
      <c r="B34" s="38"/>
      <c r="E34" s="13"/>
      <c r="F34" s="13"/>
      <c r="G34" s="40"/>
      <c r="H34" s="21"/>
      <c r="I34" s="27"/>
      <c r="J34" s="28"/>
      <c r="K34" s="24"/>
      <c r="L34" s="16"/>
      <c r="M34" s="16"/>
    </row>
    <row r="35" spans="1:13" s="10" customFormat="1" ht="13.5" customHeight="1">
      <c r="A35" s="37">
        <v>4</v>
      </c>
      <c r="B35" s="38" t="s">
        <v>28</v>
      </c>
      <c r="E35" s="13"/>
      <c r="F35" s="13"/>
      <c r="G35" s="40"/>
      <c r="H35" s="21"/>
      <c r="I35" s="27"/>
      <c r="J35" s="28"/>
      <c r="K35" s="24"/>
      <c r="L35" s="16"/>
      <c r="M35" s="16"/>
    </row>
    <row r="36" spans="1:13" s="10" customFormat="1" ht="13.5" customHeight="1">
      <c r="A36" s="37"/>
      <c r="B36" s="38"/>
      <c r="E36" s="13"/>
      <c r="G36" s="40"/>
      <c r="H36" s="21"/>
      <c r="I36" s="21"/>
      <c r="J36" s="21"/>
      <c r="K36" s="21"/>
      <c r="L36" s="16"/>
      <c r="M36" s="16"/>
    </row>
    <row r="37" spans="1:13" s="10" customFormat="1" ht="13.5" customHeight="1">
      <c r="A37" s="37">
        <v>6</v>
      </c>
      <c r="B37" s="10" t="s">
        <v>180</v>
      </c>
      <c r="E37" s="13"/>
      <c r="F37" s="13"/>
      <c r="G37" s="13"/>
      <c r="H37" s="20"/>
      <c r="I37" s="20"/>
      <c r="J37" s="16"/>
      <c r="K37" s="20"/>
      <c r="L37" s="16"/>
      <c r="M37" s="16"/>
    </row>
    <row r="38" spans="1:13" s="10" customFormat="1" ht="13.5" customHeight="1">
      <c r="A38" s="37"/>
      <c r="B38" s="38"/>
      <c r="E38" s="13"/>
      <c r="F38" s="13"/>
      <c r="G38" s="13"/>
      <c r="H38" s="20"/>
      <c r="I38" s="38"/>
      <c r="J38" s="13"/>
      <c r="K38" s="20"/>
      <c r="L38" s="16"/>
      <c r="M38" s="16"/>
    </row>
    <row r="39" spans="1:13" s="10" customFormat="1" ht="13.5" customHeight="1">
      <c r="A39" s="37"/>
      <c r="B39" s="38"/>
      <c r="C39" s="38" t="s">
        <v>29</v>
      </c>
      <c r="E39" s="13"/>
      <c r="F39" s="13">
        <v>-23</v>
      </c>
      <c r="G39" s="13"/>
      <c r="H39" s="20"/>
      <c r="I39" s="38"/>
      <c r="J39" s="13"/>
      <c r="K39" s="20"/>
      <c r="L39" s="16"/>
      <c r="M39" s="16"/>
    </row>
    <row r="40" spans="1:13" s="10" customFormat="1" ht="13.5" customHeight="1">
      <c r="A40" s="37"/>
      <c r="B40" s="41"/>
      <c r="C40" s="38" t="s">
        <v>30</v>
      </c>
      <c r="E40" s="40"/>
      <c r="F40" s="13">
        <v>644</v>
      </c>
      <c r="G40" s="40"/>
      <c r="H40" s="20"/>
      <c r="I40" s="41"/>
      <c r="J40" s="40"/>
      <c r="K40" s="20"/>
      <c r="L40" s="16"/>
      <c r="M40" s="16"/>
    </row>
    <row r="41" spans="1:13" s="10" customFormat="1" ht="13.5" customHeight="1">
      <c r="A41" s="43"/>
      <c r="B41" s="41"/>
      <c r="C41" s="41" t="s">
        <v>55</v>
      </c>
      <c r="E41" s="42"/>
      <c r="F41" s="40">
        <v>105</v>
      </c>
      <c r="G41" s="44"/>
      <c r="H41" s="45"/>
      <c r="I41" s="41"/>
      <c r="J41" s="40"/>
      <c r="K41" s="20"/>
      <c r="L41" s="16"/>
      <c r="M41" s="16"/>
    </row>
    <row r="42" spans="1:13" s="10" customFormat="1" ht="13.5" customHeight="1">
      <c r="A42" s="43"/>
      <c r="B42" s="41"/>
      <c r="C42" s="41" t="s">
        <v>31</v>
      </c>
      <c r="E42" s="42"/>
      <c r="F42" s="40">
        <v>-2</v>
      </c>
      <c r="G42" s="44"/>
      <c r="H42" s="45"/>
      <c r="I42" s="41"/>
      <c r="J42" s="40"/>
      <c r="K42" s="20"/>
      <c r="L42" s="16"/>
      <c r="M42" s="16"/>
    </row>
    <row r="43" spans="1:13" s="10" customFormat="1" ht="13.5" customHeight="1">
      <c r="A43" s="37"/>
      <c r="B43" s="41"/>
      <c r="C43" s="41" t="s">
        <v>32</v>
      </c>
      <c r="E43" s="42"/>
      <c r="F43" s="40">
        <v>-43</v>
      </c>
      <c r="G43" s="40"/>
      <c r="H43" s="45"/>
      <c r="I43" s="41"/>
      <c r="J43" s="40"/>
      <c r="K43" s="20"/>
      <c r="L43" s="16"/>
      <c r="M43" s="16"/>
    </row>
    <row r="44" spans="1:13" ht="13.5" customHeight="1">
      <c r="A44" s="43"/>
      <c r="B44" s="41"/>
      <c r="C44" s="41" t="s">
        <v>159</v>
      </c>
      <c r="E44" s="42"/>
      <c r="F44" s="40">
        <v>-1634</v>
      </c>
      <c r="G44" s="44"/>
      <c r="H44" s="45"/>
      <c r="I44" s="41"/>
      <c r="J44" s="40"/>
      <c r="K44" s="45"/>
      <c r="L44" s="36"/>
      <c r="M44" s="36"/>
    </row>
    <row r="45" spans="1:13" ht="13.5" customHeight="1">
      <c r="A45" s="43"/>
      <c r="B45" s="41"/>
      <c r="C45" s="41" t="s">
        <v>33</v>
      </c>
      <c r="E45" s="42"/>
      <c r="F45" s="40">
        <v>-8804</v>
      </c>
      <c r="G45" s="44"/>
      <c r="H45" s="45"/>
      <c r="I45" s="41"/>
      <c r="J45" s="40"/>
      <c r="K45" s="45"/>
      <c r="L45" s="36"/>
      <c r="M45" s="36"/>
    </row>
    <row r="46" spans="1:13" ht="13.5" customHeight="1">
      <c r="A46" s="43"/>
      <c r="B46" s="41"/>
      <c r="C46" s="41" t="s">
        <v>34</v>
      </c>
      <c r="E46" s="42"/>
      <c r="F46" s="40">
        <v>-839</v>
      </c>
      <c r="G46" s="44"/>
      <c r="H46" s="45"/>
      <c r="I46" s="41"/>
      <c r="J46" s="40"/>
      <c r="K46" s="45"/>
      <c r="L46" s="36"/>
      <c r="M46" s="36"/>
    </row>
    <row r="47" spans="1:13" ht="13.5" customHeight="1">
      <c r="A47" s="43"/>
      <c r="B47" s="41"/>
      <c r="C47" s="41" t="s">
        <v>158</v>
      </c>
      <c r="E47" s="42"/>
      <c r="F47" s="40">
        <v>-94</v>
      </c>
      <c r="G47" s="44"/>
      <c r="H47" s="47"/>
      <c r="I47" s="41"/>
      <c r="J47" s="48"/>
      <c r="K47" s="47"/>
      <c r="L47" s="36"/>
      <c r="M47" s="36"/>
    </row>
    <row r="48" spans="1:13" ht="13.5" customHeight="1">
      <c r="A48" s="43"/>
      <c r="B48" s="41"/>
      <c r="C48" s="41" t="s">
        <v>35</v>
      </c>
      <c r="E48" s="42"/>
      <c r="F48" s="48">
        <v>-815</v>
      </c>
      <c r="G48" s="44"/>
      <c r="H48" s="47"/>
      <c r="I48" s="41"/>
      <c r="J48" s="48"/>
      <c r="K48" s="47"/>
      <c r="L48" s="36"/>
      <c r="M48" s="36"/>
    </row>
    <row r="49" spans="1:13" ht="13.5" customHeight="1">
      <c r="A49" s="43"/>
      <c r="B49" s="41"/>
      <c r="C49" s="41" t="s">
        <v>36</v>
      </c>
      <c r="E49" s="42"/>
      <c r="F49" s="48">
        <v>-228</v>
      </c>
      <c r="G49" s="44"/>
      <c r="H49" s="47"/>
      <c r="I49" s="41"/>
      <c r="J49" s="48"/>
      <c r="K49" s="47"/>
      <c r="L49" s="36"/>
      <c r="M49" s="36"/>
    </row>
    <row r="50" spans="1:13" ht="13.5" customHeight="1">
      <c r="A50" s="43"/>
      <c r="B50" s="41"/>
      <c r="C50" s="41" t="s">
        <v>36</v>
      </c>
      <c r="E50" s="42"/>
      <c r="F50" s="48">
        <v>-600</v>
      </c>
      <c r="G50" s="44"/>
      <c r="H50" s="21"/>
      <c r="I50" s="49"/>
      <c r="J50" s="40"/>
      <c r="K50" s="47"/>
      <c r="L50" s="36"/>
      <c r="M50" s="36"/>
    </row>
    <row r="51" spans="1:13" ht="13.5" customHeight="1">
      <c r="A51" s="43"/>
      <c r="B51" s="41"/>
      <c r="C51" s="49" t="s">
        <v>37</v>
      </c>
      <c r="E51" s="42"/>
      <c r="F51" s="40">
        <v>-165</v>
      </c>
      <c r="G51" s="44"/>
      <c r="H51" s="21"/>
      <c r="I51" s="49"/>
      <c r="J51" s="50"/>
      <c r="K51" s="47"/>
      <c r="L51" s="36"/>
      <c r="M51" s="36"/>
    </row>
    <row r="52" spans="1:13" ht="13.5" customHeight="1">
      <c r="A52" s="43"/>
      <c r="B52" s="41"/>
      <c r="C52" s="49" t="s">
        <v>38</v>
      </c>
      <c r="E52" s="42"/>
      <c r="F52" s="50">
        <v>-252</v>
      </c>
      <c r="G52" s="44"/>
      <c r="H52" s="21"/>
      <c r="I52" s="49"/>
      <c r="J52" s="50"/>
      <c r="K52" s="47"/>
      <c r="L52" s="36"/>
      <c r="M52" s="36"/>
    </row>
    <row r="53" spans="1:13" ht="13.5" customHeight="1">
      <c r="A53" s="43"/>
      <c r="B53" s="49"/>
      <c r="C53" s="49" t="s">
        <v>39</v>
      </c>
      <c r="E53" s="42"/>
      <c r="F53" s="50">
        <v>118</v>
      </c>
      <c r="G53" s="44"/>
      <c r="H53" s="21"/>
      <c r="I53" s="49"/>
      <c r="J53" s="50"/>
      <c r="K53" s="47"/>
      <c r="L53" s="36"/>
      <c r="M53" s="36"/>
    </row>
    <row r="54" spans="1:10" ht="13.5" customHeight="1">
      <c r="A54" s="43"/>
      <c r="B54" s="49"/>
      <c r="C54" s="49" t="s">
        <v>40</v>
      </c>
      <c r="E54" s="1"/>
      <c r="F54" s="50">
        <v>54</v>
      </c>
      <c r="G54" s="44"/>
      <c r="H54" s="14"/>
      <c r="I54" s="49"/>
      <c r="J54" s="50"/>
    </row>
    <row r="55" spans="1:10" ht="13.5" customHeight="1">
      <c r="A55" s="43"/>
      <c r="B55" s="49"/>
      <c r="C55" s="49" t="s">
        <v>157</v>
      </c>
      <c r="E55" s="1"/>
      <c r="F55" s="50">
        <v>-6</v>
      </c>
      <c r="G55" s="44"/>
      <c r="H55" s="14"/>
      <c r="I55"/>
      <c r="J55" s="88"/>
    </row>
    <row r="56" spans="1:8" ht="13.5" customHeight="1">
      <c r="A56" s="43"/>
      <c r="B56" s="49"/>
      <c r="C56"/>
      <c r="D56" s="88"/>
      <c r="E56" s="1"/>
      <c r="F56" s="50"/>
      <c r="G56" s="44"/>
      <c r="H56" s="14"/>
    </row>
    <row r="57" spans="1:8" ht="13.5" customHeight="1">
      <c r="A57" s="43"/>
      <c r="B57" s="41"/>
      <c r="C57" s="42"/>
      <c r="D57" s="46"/>
      <c r="E57" s="42"/>
      <c r="F57" s="51">
        <f>SUM(F38:F56)</f>
        <v>-12584</v>
      </c>
      <c r="G57" s="44"/>
      <c r="H57" s="14"/>
    </row>
    <row r="58" spans="1:8" ht="13.5" customHeight="1">
      <c r="A58" s="43"/>
      <c r="B58" s="52"/>
      <c r="C58" s="53" t="s">
        <v>41</v>
      </c>
      <c r="D58" s="54"/>
      <c r="E58" s="48"/>
      <c r="F58" s="44"/>
      <c r="G58" s="44"/>
      <c r="H58" s="14"/>
    </row>
    <row r="59" spans="1:8" ht="13.5" customHeight="1">
      <c r="A59" s="43"/>
      <c r="B59" s="55"/>
      <c r="C59" s="53" t="s">
        <v>181</v>
      </c>
      <c r="H59" s="56"/>
    </row>
    <row r="60" spans="1:8" ht="13.5" customHeight="1">
      <c r="A60" s="43"/>
      <c r="H60" s="56"/>
    </row>
    <row r="61" spans="1:8" ht="13.5" customHeight="1">
      <c r="A61" s="43"/>
      <c r="H61" s="14"/>
    </row>
    <row r="62" spans="1:8" ht="13.5" customHeight="1">
      <c r="A62" s="43"/>
      <c r="H62" s="14" t="s">
        <v>42</v>
      </c>
    </row>
    <row r="63" spans="1:18" ht="13.5" customHeight="1">
      <c r="A63" s="57"/>
      <c r="B63" s="54"/>
      <c r="C63" s="54"/>
      <c r="D63" s="54"/>
      <c r="E63" s="48"/>
      <c r="F63" s="48"/>
      <c r="G63" s="44"/>
      <c r="H63" s="40"/>
      <c r="I63" s="44"/>
      <c r="J63" s="58"/>
      <c r="K63" s="54"/>
      <c r="L63" s="54"/>
      <c r="M63" s="54"/>
      <c r="N63" s="54"/>
      <c r="O63" s="54"/>
      <c r="P63" s="54"/>
      <c r="Q63" s="54"/>
      <c r="R63" s="54"/>
    </row>
    <row r="64" spans="1:18" ht="13.5" customHeight="1">
      <c r="A64" s="57"/>
      <c r="B64" s="54"/>
      <c r="C64" s="54"/>
      <c r="D64" s="54"/>
      <c r="E64" s="48"/>
      <c r="F64" s="48"/>
      <c r="G64" s="44"/>
      <c r="H64" s="40"/>
      <c r="I64" s="44"/>
      <c r="J64" s="58"/>
      <c r="K64" s="54"/>
      <c r="L64" s="54"/>
      <c r="M64" s="54"/>
      <c r="N64" s="54"/>
      <c r="O64" s="54"/>
      <c r="P64" s="54"/>
      <c r="Q64" s="54"/>
      <c r="R64" s="54"/>
    </row>
    <row r="65" spans="1:18" ht="13.5" customHeight="1">
      <c r="A65" s="57"/>
      <c r="B65" s="54"/>
      <c r="C65" s="54"/>
      <c r="D65" s="54"/>
      <c r="E65" s="48"/>
      <c r="F65" s="48"/>
      <c r="G65" s="44"/>
      <c r="H65" s="40"/>
      <c r="I65" s="44"/>
      <c r="J65" s="58"/>
      <c r="K65" s="54"/>
      <c r="L65" s="54"/>
      <c r="M65" s="54"/>
      <c r="N65" s="54"/>
      <c r="O65" s="54"/>
      <c r="P65" s="54"/>
      <c r="Q65" s="54"/>
      <c r="R65" s="54"/>
    </row>
    <row r="66" spans="1:18" ht="13.5" customHeight="1">
      <c r="A66" s="59"/>
      <c r="B66" s="42"/>
      <c r="C66" s="42"/>
      <c r="D66" s="60"/>
      <c r="E66" s="61"/>
      <c r="F66" s="62"/>
      <c r="G66" s="62"/>
      <c r="H66" s="62"/>
      <c r="I66" s="27"/>
      <c r="J66" s="58"/>
      <c r="K66" s="63"/>
      <c r="L66" s="54"/>
      <c r="M66" s="54"/>
      <c r="N66" s="54"/>
      <c r="O66" s="54"/>
      <c r="P66" s="54"/>
      <c r="Q66" s="54"/>
      <c r="R66" s="54"/>
    </row>
    <row r="67" spans="1:18" ht="13.5" customHeight="1">
      <c r="A67" s="42"/>
      <c r="B67" s="42"/>
      <c r="C67" s="42"/>
      <c r="D67" s="60"/>
      <c r="E67" s="21"/>
      <c r="F67" s="64"/>
      <c r="G67" s="21"/>
      <c r="H67" s="54"/>
      <c r="I67" s="21"/>
      <c r="J67" s="65"/>
      <c r="K67" s="66"/>
      <c r="L67" s="54"/>
      <c r="M67" s="54"/>
      <c r="N67" s="54"/>
      <c r="O67" s="54"/>
      <c r="P67" s="54"/>
      <c r="Q67" s="54"/>
      <c r="R67" s="54"/>
    </row>
    <row r="68" spans="1:18" ht="13.5" customHeight="1">
      <c r="A68" s="42"/>
      <c r="B68" s="42"/>
      <c r="C68" s="42"/>
      <c r="D68" s="60"/>
      <c r="E68" s="21"/>
      <c r="F68" s="64"/>
      <c r="G68" s="21"/>
      <c r="H68" s="54"/>
      <c r="I68" s="21"/>
      <c r="J68" s="65"/>
      <c r="K68" s="66"/>
      <c r="L68" s="54"/>
      <c r="M68" s="54"/>
      <c r="N68" s="54"/>
      <c r="O68" s="54"/>
      <c r="P68" s="54"/>
      <c r="Q68" s="54"/>
      <c r="R68" s="54"/>
    </row>
    <row r="69" spans="1:18" ht="13.5" customHeight="1">
      <c r="A69" s="42"/>
      <c r="B69" s="42"/>
      <c r="C69" s="42"/>
      <c r="D69" s="60"/>
      <c r="E69" s="21"/>
      <c r="F69" s="64"/>
      <c r="G69" s="21"/>
      <c r="H69" s="54"/>
      <c r="I69" s="21"/>
      <c r="J69" s="65"/>
      <c r="K69" s="67"/>
      <c r="L69" s="54"/>
      <c r="M69" s="54"/>
      <c r="N69" s="54"/>
      <c r="O69" s="54"/>
      <c r="P69" s="54"/>
      <c r="Q69" s="54"/>
      <c r="R69" s="54"/>
    </row>
    <row r="70" spans="1:18" ht="13.5" customHeight="1">
      <c r="A70" s="42"/>
      <c r="B70" s="42"/>
      <c r="C70" s="42"/>
      <c r="D70" s="60"/>
      <c r="E70" s="21"/>
      <c r="F70" s="64"/>
      <c r="G70" s="21"/>
      <c r="H70" s="54"/>
      <c r="I70" s="21"/>
      <c r="J70" s="65"/>
      <c r="K70" s="66"/>
      <c r="L70" s="54"/>
      <c r="M70" s="54"/>
      <c r="N70" s="54"/>
      <c r="O70" s="54"/>
      <c r="P70" s="54"/>
      <c r="Q70" s="54"/>
      <c r="R70" s="54"/>
    </row>
    <row r="71" spans="1:18" ht="13.5" customHeight="1">
      <c r="A71" s="42"/>
      <c r="B71" s="42"/>
      <c r="C71" s="42"/>
      <c r="D71" s="60"/>
      <c r="E71" s="21"/>
      <c r="F71" s="64"/>
      <c r="G71" s="68"/>
      <c r="H71" s="54"/>
      <c r="I71" s="21"/>
      <c r="J71" s="65"/>
      <c r="K71" s="66"/>
      <c r="L71" s="54"/>
      <c r="M71" s="54"/>
      <c r="N71" s="54"/>
      <c r="O71" s="54"/>
      <c r="P71" s="54"/>
      <c r="Q71" s="54"/>
      <c r="R71" s="54"/>
    </row>
    <row r="72" spans="1:18" ht="13.5" customHeight="1">
      <c r="A72" s="42"/>
      <c r="B72" s="42"/>
      <c r="C72" s="42"/>
      <c r="D72" s="60"/>
      <c r="E72" s="21"/>
      <c r="F72" s="64"/>
      <c r="G72" s="68"/>
      <c r="H72" s="54"/>
      <c r="I72" s="21"/>
      <c r="J72" s="65"/>
      <c r="K72" s="67"/>
      <c r="L72" s="54"/>
      <c r="M72" s="54"/>
      <c r="N72" s="54"/>
      <c r="O72" s="54"/>
      <c r="P72" s="54"/>
      <c r="Q72" s="54"/>
      <c r="R72" s="54"/>
    </row>
    <row r="73" spans="1:18" ht="13.5" customHeight="1">
      <c r="A73" s="42"/>
      <c r="B73" s="42"/>
      <c r="C73" s="42"/>
      <c r="D73" s="60"/>
      <c r="E73" s="69"/>
      <c r="F73" s="64"/>
      <c r="G73" s="69"/>
      <c r="H73" s="54"/>
      <c r="I73" s="21"/>
      <c r="J73" s="65"/>
      <c r="K73" s="66"/>
      <c r="L73" s="54"/>
      <c r="M73" s="54"/>
      <c r="N73" s="54"/>
      <c r="O73" s="54"/>
      <c r="P73" s="54"/>
      <c r="Q73" s="54"/>
      <c r="R73" s="54"/>
    </row>
    <row r="74" spans="1:18" s="10" customFormat="1" ht="13.5" customHeight="1">
      <c r="A74" s="70"/>
      <c r="B74" s="42"/>
      <c r="C74" s="42"/>
      <c r="D74" s="42"/>
      <c r="E74" s="62"/>
      <c r="F74" s="62"/>
      <c r="G74" s="64"/>
      <c r="H74" s="42"/>
      <c r="I74" s="47"/>
      <c r="J74" s="42"/>
      <c r="K74" s="47"/>
      <c r="L74" s="42"/>
      <c r="M74" s="42"/>
      <c r="N74" s="42"/>
      <c r="O74" s="42"/>
      <c r="P74" s="42"/>
      <c r="Q74" s="42"/>
      <c r="R74" s="42"/>
    </row>
    <row r="75" spans="1:18" s="10" customFormat="1" ht="13.5" customHeight="1">
      <c r="A75" s="70"/>
      <c r="B75" s="41"/>
      <c r="C75" s="42"/>
      <c r="D75" s="42"/>
      <c r="E75" s="62"/>
      <c r="F75" s="62"/>
      <c r="G75" s="64"/>
      <c r="H75" s="47"/>
      <c r="I75" s="47"/>
      <c r="J75" s="47"/>
      <c r="K75" s="61"/>
      <c r="L75" s="42"/>
      <c r="M75" s="42"/>
      <c r="N75" s="42"/>
      <c r="O75" s="42"/>
      <c r="P75" s="42"/>
      <c r="Q75" s="42"/>
      <c r="R75" s="42"/>
    </row>
    <row r="76" spans="1:18" s="10" customFormat="1" ht="13.5" customHeight="1">
      <c r="A76" s="70"/>
      <c r="B76" s="42"/>
      <c r="C76" s="42"/>
      <c r="D76" s="42"/>
      <c r="E76" s="42"/>
      <c r="F76" s="40"/>
      <c r="G76" s="44"/>
      <c r="H76" s="47"/>
      <c r="I76" s="47"/>
      <c r="J76" s="47"/>
      <c r="K76" s="61"/>
      <c r="L76" s="42"/>
      <c r="M76" s="42"/>
      <c r="N76" s="42"/>
      <c r="O76" s="42"/>
      <c r="P76" s="42"/>
      <c r="Q76" s="42"/>
      <c r="R76" s="42"/>
    </row>
    <row r="77" spans="1:18" s="10" customFormat="1" ht="13.5" customHeight="1">
      <c r="A77" s="70"/>
      <c r="B77" s="41"/>
      <c r="C77" s="42"/>
      <c r="D77" s="42"/>
      <c r="E77" s="42"/>
      <c r="F77" s="40"/>
      <c r="G77" s="44"/>
      <c r="H77" s="21"/>
      <c r="I77" s="21"/>
      <c r="J77" s="21"/>
      <c r="K77" s="42"/>
      <c r="L77" s="42"/>
      <c r="M77" s="42"/>
      <c r="N77" s="42"/>
      <c r="O77" s="42"/>
      <c r="P77" s="42"/>
      <c r="Q77" s="42"/>
      <c r="R77" s="42"/>
    </row>
    <row r="78" spans="1:13" s="10" customFormat="1" ht="13.5" customHeight="1">
      <c r="A78" s="37"/>
      <c r="G78" s="13"/>
      <c r="I78" s="40"/>
      <c r="J78" s="71"/>
      <c r="K78" s="42"/>
      <c r="L78" s="42"/>
      <c r="M78" s="42"/>
    </row>
    <row r="79" spans="1:13" s="10" customFormat="1" ht="13.5" customHeight="1">
      <c r="A79" s="37"/>
      <c r="G79" s="13"/>
      <c r="I79" s="40"/>
      <c r="J79" s="71"/>
      <c r="K79" s="42"/>
      <c r="L79" s="42"/>
      <c r="M79" s="42"/>
    </row>
    <row r="80" spans="1:13" s="10" customFormat="1" ht="13.5" customHeight="1">
      <c r="A80" s="37"/>
      <c r="G80" s="13"/>
      <c r="I80" s="40"/>
      <c r="J80" s="71"/>
      <c r="K80" s="42"/>
      <c r="L80" s="42"/>
      <c r="M80" s="42"/>
    </row>
    <row r="81" spans="1:13" s="10" customFormat="1" ht="13.5" customHeight="1">
      <c r="A81" s="37"/>
      <c r="G81" s="13"/>
      <c r="I81" s="40"/>
      <c r="J81" s="71"/>
      <c r="K81" s="42"/>
      <c r="L81" s="42"/>
      <c r="M81" s="42"/>
    </row>
    <row r="82" spans="1:13" s="10" customFormat="1" ht="13.5" customHeight="1">
      <c r="A82" s="37"/>
      <c r="G82" s="13"/>
      <c r="I82" s="40"/>
      <c r="J82" s="71"/>
      <c r="K82" s="42"/>
      <c r="L82" s="42"/>
      <c r="M82" s="42"/>
    </row>
    <row r="83" spans="1:13" s="10" customFormat="1" ht="13.5" customHeight="1">
      <c r="A83" s="37"/>
      <c r="G83" s="13"/>
      <c r="I83" s="72"/>
      <c r="J83" s="71"/>
      <c r="K83" s="42"/>
      <c r="L83" s="42"/>
      <c r="M83" s="42"/>
    </row>
    <row r="84" spans="1:13" s="10" customFormat="1" ht="13.5" customHeight="1">
      <c r="A84" s="37"/>
      <c r="G84" s="13"/>
      <c r="I84" s="40"/>
      <c r="J84" s="71"/>
      <c r="K84" s="42"/>
      <c r="L84" s="42"/>
      <c r="M84" s="42"/>
    </row>
    <row r="85" spans="1:13" s="10" customFormat="1" ht="13.5" customHeight="1">
      <c r="A85" s="37"/>
      <c r="G85" s="13"/>
      <c r="I85" s="40"/>
      <c r="J85" s="71"/>
      <c r="K85" s="42"/>
      <c r="L85" s="42"/>
      <c r="M85" s="42"/>
    </row>
    <row r="86" spans="1:10" s="10" customFormat="1" ht="13.5" customHeight="1">
      <c r="A86" s="37"/>
      <c r="G86" s="13"/>
      <c r="I86" s="13"/>
      <c r="J86" s="73"/>
    </row>
    <row r="87" spans="1:10" s="10" customFormat="1" ht="13.5" customHeight="1">
      <c r="A87" s="57"/>
      <c r="B87" s="54"/>
      <c r="C87" s="54"/>
      <c r="D87" s="54"/>
      <c r="E87" s="48"/>
      <c r="F87" s="48"/>
      <c r="G87" s="44"/>
      <c r="I87" s="13"/>
      <c r="J87" s="73"/>
    </row>
    <row r="88" spans="1:10" s="10" customFormat="1" ht="13.5" customHeight="1">
      <c r="A88" s="57"/>
      <c r="B88" s="54"/>
      <c r="C88" s="74"/>
      <c r="D88" s="74"/>
      <c r="E88" s="75"/>
      <c r="F88" s="75"/>
      <c r="G88" s="76"/>
      <c r="I88" s="13"/>
      <c r="J88" s="73"/>
    </row>
    <row r="89" spans="1:10" s="10" customFormat="1" ht="13.5" customHeight="1">
      <c r="A89" s="57"/>
      <c r="B89" s="74"/>
      <c r="C89" s="54"/>
      <c r="D89" s="54"/>
      <c r="E89" s="48"/>
      <c r="F89" s="48"/>
      <c r="G89" s="44"/>
      <c r="I89" s="13"/>
      <c r="J89" s="73"/>
    </row>
    <row r="90" spans="1:11" ht="13.5" customHeight="1">
      <c r="A90" s="70"/>
      <c r="B90" s="42"/>
      <c r="C90" s="59"/>
      <c r="D90" s="42"/>
      <c r="E90" s="46"/>
      <c r="F90" s="46"/>
      <c r="G90" s="40"/>
      <c r="I90" s="13"/>
      <c r="J90" s="73"/>
      <c r="K90" s="10"/>
    </row>
    <row r="91" spans="1:7" ht="13.5" customHeight="1">
      <c r="A91" s="77"/>
      <c r="B91" s="42"/>
      <c r="C91" s="42"/>
      <c r="D91" s="60"/>
      <c r="E91" s="78"/>
      <c r="F91" s="46"/>
      <c r="G91" s="79"/>
    </row>
    <row r="92" spans="1:7" ht="13.5" customHeight="1">
      <c r="A92" s="70"/>
      <c r="B92" s="42"/>
      <c r="C92" s="42"/>
      <c r="D92" s="60"/>
      <c r="E92" s="60"/>
      <c r="F92" s="46"/>
      <c r="G92" s="40"/>
    </row>
    <row r="93" spans="1:7" ht="13.5" customHeight="1">
      <c r="A93" s="70"/>
      <c r="B93" s="42"/>
      <c r="C93" s="42"/>
      <c r="D93" s="60"/>
      <c r="E93" s="60"/>
      <c r="F93" s="46"/>
      <c r="G93" s="40"/>
    </row>
    <row r="94" spans="1:7" ht="13.5" customHeight="1">
      <c r="A94" s="70"/>
      <c r="B94" s="42"/>
      <c r="C94" s="42"/>
      <c r="D94" s="60"/>
      <c r="E94" s="60"/>
      <c r="F94" s="46"/>
      <c r="G94" s="40"/>
    </row>
    <row r="95" spans="1:7" ht="13.5" customHeight="1">
      <c r="A95" s="42"/>
      <c r="B95" s="42"/>
      <c r="C95" s="42"/>
      <c r="D95" s="60"/>
      <c r="E95" s="60"/>
      <c r="F95" s="46"/>
      <c r="G95" s="40"/>
    </row>
    <row r="96" spans="1:7" ht="13.5" customHeight="1">
      <c r="A96" s="42"/>
      <c r="B96" s="42"/>
      <c r="C96" s="42"/>
      <c r="D96" s="60"/>
      <c r="E96" s="60"/>
      <c r="F96" s="46"/>
      <c r="G96" s="40"/>
    </row>
    <row r="97" spans="1:7" ht="13.5" customHeight="1">
      <c r="A97" s="42"/>
      <c r="B97" s="42"/>
      <c r="C97" s="42"/>
      <c r="D97" s="60"/>
      <c r="E97" s="60"/>
      <c r="F97" s="46"/>
      <c r="G97" s="40"/>
    </row>
    <row r="98" spans="1:7" ht="13.5" customHeight="1">
      <c r="A98" s="42"/>
      <c r="B98" s="42"/>
      <c r="C98" s="42"/>
      <c r="D98" s="60"/>
      <c r="E98" s="60"/>
      <c r="F98" s="46"/>
      <c r="G98" s="72"/>
    </row>
    <row r="99" spans="1:7" ht="13.5" customHeight="1">
      <c r="A99" s="42"/>
      <c r="B99" s="42"/>
      <c r="C99" s="42"/>
      <c r="D99" s="60"/>
      <c r="E99" s="60"/>
      <c r="F99" s="46"/>
      <c r="G99" s="40"/>
    </row>
    <row r="100" spans="1:7" ht="13.5" customHeight="1">
      <c r="A100" s="42"/>
      <c r="B100" s="42"/>
      <c r="C100" s="42"/>
      <c r="D100" s="60"/>
      <c r="E100" s="60"/>
      <c r="F100" s="46"/>
      <c r="G100" s="40"/>
    </row>
    <row r="101" spans="1:7" ht="13.5" customHeight="1">
      <c r="A101" s="42"/>
      <c r="B101" s="42"/>
      <c r="C101" s="42"/>
      <c r="D101" s="60"/>
      <c r="E101" s="60"/>
      <c r="F101" s="46"/>
      <c r="G101" s="40"/>
    </row>
    <row r="102" spans="1:7" ht="13.5" customHeight="1">
      <c r="A102" s="42"/>
      <c r="B102" s="42"/>
      <c r="C102" s="42"/>
      <c r="D102" s="60"/>
      <c r="E102" s="60"/>
      <c r="F102" s="46"/>
      <c r="G102" s="72"/>
    </row>
    <row r="103" spans="1:7" ht="13.5" customHeight="1">
      <c r="A103" s="42"/>
      <c r="B103" s="42"/>
      <c r="C103" s="42"/>
      <c r="D103" s="60"/>
      <c r="E103" s="60"/>
      <c r="F103" s="46"/>
      <c r="G103" s="40"/>
    </row>
    <row r="104" spans="1:7" ht="13.5" customHeight="1">
      <c r="A104" s="42"/>
      <c r="B104" s="42"/>
      <c r="C104" s="42"/>
      <c r="D104" s="60"/>
      <c r="E104" s="60"/>
      <c r="F104" s="46"/>
      <c r="G104" s="40"/>
    </row>
    <row r="105" spans="1:7" ht="13.5" customHeight="1">
      <c r="A105" s="42"/>
      <c r="B105" s="42"/>
      <c r="C105" s="42"/>
      <c r="D105" s="80"/>
      <c r="E105" s="60"/>
      <c r="F105" s="46"/>
      <c r="G105" s="40"/>
    </row>
    <row r="106" spans="1:7" ht="13.5" customHeight="1">
      <c r="A106" s="59"/>
      <c r="B106" s="42"/>
      <c r="C106" s="42"/>
      <c r="D106" s="42"/>
      <c r="E106" s="40"/>
      <c r="F106" s="40"/>
      <c r="G106" s="40"/>
    </row>
    <row r="107" spans="1:7" ht="13.5" customHeight="1">
      <c r="A107" s="59"/>
      <c r="B107" s="42"/>
      <c r="C107" s="42"/>
      <c r="D107" s="42"/>
      <c r="E107" s="40"/>
      <c r="F107" s="40"/>
      <c r="G107" s="40"/>
    </row>
    <row r="108" spans="1:7" ht="13.5" customHeight="1">
      <c r="A108" s="42"/>
      <c r="B108" s="42"/>
      <c r="C108" s="42"/>
      <c r="D108" s="42"/>
      <c r="E108" s="40"/>
      <c r="F108" s="62"/>
      <c r="G108" s="81"/>
    </row>
    <row r="109" spans="1:8" ht="13.5" customHeight="1">
      <c r="A109" s="42"/>
      <c r="B109" s="42"/>
      <c r="C109" s="42"/>
      <c r="D109" s="42"/>
      <c r="E109" s="40"/>
      <c r="F109" s="46"/>
      <c r="G109" s="81"/>
      <c r="H109" s="13"/>
    </row>
    <row r="110" spans="1:8" ht="13.5" customHeight="1">
      <c r="A110" s="42"/>
      <c r="B110" s="42"/>
      <c r="C110" s="42"/>
      <c r="D110" s="42"/>
      <c r="E110" s="40"/>
      <c r="F110" s="46"/>
      <c r="G110" s="40"/>
      <c r="H110" s="10"/>
    </row>
    <row r="111" spans="1:8" ht="13.5" customHeight="1">
      <c r="A111" s="42"/>
      <c r="B111" s="42"/>
      <c r="C111" s="42"/>
      <c r="D111" s="42"/>
      <c r="E111" s="40"/>
      <c r="F111" s="46"/>
      <c r="G111" s="40"/>
      <c r="H111" s="10"/>
    </row>
    <row r="112" spans="1:8" ht="13.5" customHeight="1">
      <c r="A112" s="42"/>
      <c r="B112" s="42"/>
      <c r="C112" s="42"/>
      <c r="D112" s="42"/>
      <c r="E112" s="40"/>
      <c r="F112" s="46"/>
      <c r="G112" s="40"/>
      <c r="H112" s="10"/>
    </row>
    <row r="113" spans="1:8" ht="13.5" customHeight="1">
      <c r="A113" s="42"/>
      <c r="B113" s="42"/>
      <c r="C113" s="42"/>
      <c r="D113" s="42"/>
      <c r="E113" s="42"/>
      <c r="F113" s="42"/>
      <c r="G113" s="40"/>
      <c r="H113" s="10"/>
    </row>
    <row r="114" spans="1:8" ht="13.5" customHeight="1">
      <c r="A114" s="42"/>
      <c r="B114" s="42"/>
      <c r="C114" s="42"/>
      <c r="D114" s="42"/>
      <c r="E114" s="42"/>
      <c r="F114" s="42"/>
      <c r="G114" s="40"/>
      <c r="H114" s="10"/>
    </row>
    <row r="115" spans="1:8" ht="13.5" customHeight="1">
      <c r="A115" s="10"/>
      <c r="G115" s="13"/>
      <c r="H115" s="10"/>
    </row>
    <row r="116" spans="1:8" ht="13.5" customHeight="1">
      <c r="A116" s="10"/>
      <c r="G116" s="13"/>
      <c r="H116" s="10"/>
    </row>
    <row r="117" spans="1:8" ht="13.5" customHeight="1">
      <c r="A117" s="10"/>
      <c r="G117" s="13"/>
      <c r="H117" s="10"/>
    </row>
    <row r="118" spans="1:8" ht="13.5" customHeight="1">
      <c r="A118" s="10"/>
      <c r="G118" s="40"/>
      <c r="H118" s="10"/>
    </row>
    <row r="119" spans="1:8" ht="13.5" customHeight="1">
      <c r="A119" s="10"/>
      <c r="G119" s="40"/>
      <c r="H119" s="10"/>
    </row>
    <row r="120" spans="1:8" ht="13.5" customHeight="1">
      <c r="A120" s="10"/>
      <c r="G120" s="13"/>
      <c r="H120" s="10"/>
    </row>
    <row r="121" spans="1:8" ht="13.5" customHeight="1">
      <c r="A121" s="10"/>
      <c r="G121" s="13"/>
      <c r="H121" s="10"/>
    </row>
    <row r="122" spans="1:8" ht="13.5" customHeight="1">
      <c r="A122" s="10"/>
      <c r="G122" s="13"/>
      <c r="H122" s="10"/>
    </row>
    <row r="123" spans="1:8" ht="13.5" customHeight="1">
      <c r="A123" s="10"/>
      <c r="G123" s="40"/>
      <c r="H123" s="42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4">
      <selection activeCell="D34" sqref="D34"/>
    </sheetView>
  </sheetViews>
  <sheetFormatPr defaultColWidth="9.140625" defaultRowHeight="15" customHeight="1"/>
  <cols>
    <col min="1" max="1" width="52.140625" style="0" customWidth="1"/>
    <col min="2" max="2" width="12.28125" style="0" customWidth="1"/>
    <col min="4" max="4" width="44.8515625" style="0" customWidth="1"/>
  </cols>
  <sheetData>
    <row r="1" spans="1:3" ht="22.5" customHeight="1">
      <c r="A1" s="82" t="s">
        <v>43</v>
      </c>
      <c r="B1" s="1"/>
      <c r="C1" s="2"/>
    </row>
    <row r="2" spans="1:3" ht="26.25" customHeight="1">
      <c r="A2" s="83" t="s">
        <v>44</v>
      </c>
      <c r="B2" s="5"/>
      <c r="C2" s="6"/>
    </row>
    <row r="3" spans="1:3" ht="23.25" customHeight="1">
      <c r="A3" s="82" t="s">
        <v>45</v>
      </c>
      <c r="B3" s="1"/>
      <c r="C3" s="2"/>
    </row>
    <row r="4" spans="1:3" ht="0.75" customHeight="1">
      <c r="A4" s="1"/>
      <c r="B4" s="1"/>
      <c r="C4" s="2"/>
    </row>
    <row r="5" spans="1:3" ht="6.75" customHeight="1">
      <c r="A5" s="1"/>
      <c r="B5" s="1"/>
      <c r="C5" s="2"/>
    </row>
    <row r="6" spans="1:3" ht="15" customHeight="1">
      <c r="A6" s="83" t="s">
        <v>46</v>
      </c>
      <c r="B6" s="1"/>
      <c r="C6" s="1"/>
    </row>
    <row r="7" spans="1:3" ht="15" customHeight="1">
      <c r="A7" s="1"/>
      <c r="B7" s="1"/>
      <c r="C7" s="1"/>
    </row>
    <row r="8" spans="1:5" ht="15" customHeight="1">
      <c r="A8" s="5" t="s">
        <v>47</v>
      </c>
      <c r="B8" s="84" t="s">
        <v>20</v>
      </c>
      <c r="C8" s="1"/>
      <c r="D8" s="5" t="s">
        <v>48</v>
      </c>
      <c r="E8" s="43" t="s">
        <v>20</v>
      </c>
    </row>
    <row r="9" spans="1:5" ht="15" customHeight="1">
      <c r="A9" s="1" t="s">
        <v>49</v>
      </c>
      <c r="B9" s="1">
        <v>13476</v>
      </c>
      <c r="C9" s="1"/>
      <c r="D9" s="1" t="s">
        <v>49</v>
      </c>
      <c r="E9" s="1">
        <v>15426</v>
      </c>
    </row>
    <row r="10" spans="1:5" ht="15" customHeight="1">
      <c r="A10" s="1" t="s">
        <v>50</v>
      </c>
      <c r="B10" s="85">
        <v>951</v>
      </c>
      <c r="C10" s="1"/>
      <c r="D10" s="1" t="s">
        <v>51</v>
      </c>
      <c r="E10" s="85">
        <v>2842</v>
      </c>
    </row>
    <row r="11" spans="1:5" ht="15" customHeight="1">
      <c r="A11" s="1" t="s">
        <v>52</v>
      </c>
      <c r="B11" s="1">
        <f>B10-B9</f>
        <v>-12525</v>
      </c>
      <c r="C11" s="1"/>
      <c r="D11" s="1" t="s">
        <v>52</v>
      </c>
      <c r="E11" s="86">
        <f>E10-E9</f>
        <v>-12584</v>
      </c>
    </row>
    <row r="12" spans="1:5" ht="15" customHeight="1">
      <c r="A12" s="1"/>
      <c r="B12" s="1"/>
      <c r="C12" s="1"/>
      <c r="D12" s="1"/>
      <c r="E12" s="1"/>
    </row>
    <row r="13" spans="1:5" ht="15" customHeight="1">
      <c r="A13" s="5" t="s">
        <v>53</v>
      </c>
      <c r="B13" s="85" t="s">
        <v>54</v>
      </c>
      <c r="C13" s="1"/>
      <c r="D13" s="5" t="s">
        <v>53</v>
      </c>
      <c r="E13" s="85" t="s">
        <v>54</v>
      </c>
    </row>
    <row r="14" spans="1:8" ht="15" customHeight="1">
      <c r="A14" s="38" t="s">
        <v>160</v>
      </c>
      <c r="B14" s="40">
        <v>-2174</v>
      </c>
      <c r="C14" s="10"/>
      <c r="D14" s="38"/>
      <c r="E14" s="13"/>
      <c r="F14" s="13"/>
      <c r="G14" s="39"/>
      <c r="H14" s="20"/>
    </row>
    <row r="15" spans="1:7" ht="15" customHeight="1">
      <c r="A15" s="38" t="s">
        <v>22</v>
      </c>
      <c r="B15" s="40">
        <v>-311</v>
      </c>
      <c r="C15" s="10"/>
      <c r="D15" s="38" t="s">
        <v>29</v>
      </c>
      <c r="E15" s="13">
        <v>-23</v>
      </c>
      <c r="F15" s="10"/>
      <c r="G15" s="13"/>
    </row>
    <row r="16" spans="1:7" ht="15" customHeight="1">
      <c r="A16" s="38" t="s">
        <v>23</v>
      </c>
      <c r="B16" s="40">
        <v>-800</v>
      </c>
      <c r="C16" s="10"/>
      <c r="D16" s="38" t="s">
        <v>30</v>
      </c>
      <c r="E16" s="13">
        <v>644</v>
      </c>
      <c r="F16" s="10"/>
      <c r="G16" s="13"/>
    </row>
    <row r="17" spans="1:7" ht="15" customHeight="1">
      <c r="A17" s="38" t="s">
        <v>24</v>
      </c>
      <c r="B17" s="40">
        <v>-3250</v>
      </c>
      <c r="C17" s="10"/>
      <c r="D17" s="41" t="s">
        <v>55</v>
      </c>
      <c r="E17" s="40">
        <v>105</v>
      </c>
      <c r="F17" s="10"/>
      <c r="G17" s="13"/>
    </row>
    <row r="18" spans="1:7" ht="15" customHeight="1">
      <c r="A18" s="38" t="s">
        <v>25</v>
      </c>
      <c r="B18" s="40">
        <v>-143</v>
      </c>
      <c r="C18" s="10"/>
      <c r="D18" s="41" t="s">
        <v>31</v>
      </c>
      <c r="E18" s="40">
        <v>-2</v>
      </c>
      <c r="F18" s="42"/>
      <c r="G18" s="40"/>
    </row>
    <row r="19" spans="1:7" ht="15" customHeight="1">
      <c r="A19" s="38" t="s">
        <v>26</v>
      </c>
      <c r="B19" s="40">
        <v>-5447</v>
      </c>
      <c r="C19" s="10"/>
      <c r="D19" s="41" t="s">
        <v>32</v>
      </c>
      <c r="E19" s="40">
        <v>-43</v>
      </c>
      <c r="F19" s="42"/>
      <c r="G19" s="40"/>
    </row>
    <row r="20" spans="1:7" ht="15" customHeight="1">
      <c r="A20" s="38" t="s">
        <v>27</v>
      </c>
      <c r="B20" s="40">
        <v>-400</v>
      </c>
      <c r="C20" s="10"/>
      <c r="D20" s="41" t="s">
        <v>159</v>
      </c>
      <c r="E20" s="40">
        <v>-1634</v>
      </c>
      <c r="F20" s="42"/>
      <c r="G20" s="42"/>
    </row>
    <row r="21" spans="1:7" ht="15" customHeight="1">
      <c r="A21" s="38"/>
      <c r="B21" s="13">
        <f>B14+B15+B16+B17+B18+B19+B20</f>
        <v>-12525</v>
      </c>
      <c r="C21" s="10"/>
      <c r="D21" s="41" t="s">
        <v>33</v>
      </c>
      <c r="E21" s="40">
        <v>-8804</v>
      </c>
      <c r="F21" s="46"/>
      <c r="G21" s="42"/>
    </row>
    <row r="22" spans="1:7" ht="16.5" customHeight="1">
      <c r="A22" s="5" t="s">
        <v>56</v>
      </c>
      <c r="B22" s="1"/>
      <c r="C22" s="1"/>
      <c r="D22" s="41" t="s">
        <v>34</v>
      </c>
      <c r="E22" s="40">
        <v>-839</v>
      </c>
      <c r="F22" s="42"/>
      <c r="G22" s="42"/>
    </row>
    <row r="23" spans="1:7" ht="16.5" customHeight="1">
      <c r="A23" s="1" t="s">
        <v>49</v>
      </c>
      <c r="B23" s="1">
        <v>2507</v>
      </c>
      <c r="C23" s="1"/>
      <c r="D23" s="41" t="s">
        <v>158</v>
      </c>
      <c r="E23" s="40">
        <v>-94</v>
      </c>
      <c r="F23" s="42"/>
      <c r="G23" s="42"/>
    </row>
    <row r="24" spans="1:7" ht="16.5" customHeight="1">
      <c r="A24" s="1" t="s">
        <v>51</v>
      </c>
      <c r="B24" s="1">
        <v>2575</v>
      </c>
      <c r="C24" s="1"/>
      <c r="D24" s="41" t="s">
        <v>35</v>
      </c>
      <c r="E24" s="48">
        <v>-815</v>
      </c>
      <c r="F24" s="42"/>
      <c r="G24" s="42"/>
    </row>
    <row r="25" spans="1:7" ht="16.5" customHeight="1">
      <c r="A25" s="1" t="s">
        <v>57</v>
      </c>
      <c r="B25" s="87">
        <f>B24-B23</f>
        <v>68</v>
      </c>
      <c r="C25" s="1"/>
      <c r="D25" s="41" t="s">
        <v>36</v>
      </c>
      <c r="E25" s="48">
        <v>-228</v>
      </c>
      <c r="F25" s="24"/>
      <c r="G25" s="42"/>
    </row>
    <row r="26" spans="1:7" ht="16.5" customHeight="1">
      <c r="A26" s="5" t="s">
        <v>53</v>
      </c>
      <c r="B26" s="54"/>
      <c r="C26" s="1"/>
      <c r="D26" s="41" t="s">
        <v>36</v>
      </c>
      <c r="E26" s="48">
        <v>-600</v>
      </c>
      <c r="F26" s="42"/>
      <c r="G26" s="42"/>
    </row>
    <row r="27" spans="1:7" ht="16.5" customHeight="1">
      <c r="A27" s="1" t="s">
        <v>58</v>
      </c>
      <c r="B27" s="1"/>
      <c r="C27" s="1"/>
      <c r="D27" s="49" t="s">
        <v>37</v>
      </c>
      <c r="E27" s="40">
        <v>-165</v>
      </c>
      <c r="F27" s="42"/>
      <c r="G27" s="42"/>
    </row>
    <row r="28" spans="2:5" ht="16.5" customHeight="1">
      <c r="B28" s="1"/>
      <c r="C28" s="1"/>
      <c r="D28" s="49" t="s">
        <v>38</v>
      </c>
      <c r="E28" s="50">
        <v>-252</v>
      </c>
    </row>
    <row r="29" spans="1:5" ht="16.5" customHeight="1">
      <c r="A29" s="1"/>
      <c r="B29" s="1"/>
      <c r="C29" s="1"/>
      <c r="D29" s="49" t="s">
        <v>39</v>
      </c>
      <c r="E29" s="50">
        <v>118</v>
      </c>
    </row>
    <row r="30" spans="3:5" ht="15" customHeight="1">
      <c r="C30" s="1"/>
      <c r="D30" s="49" t="s">
        <v>40</v>
      </c>
      <c r="E30" s="50">
        <v>54</v>
      </c>
    </row>
    <row r="31" spans="3:5" ht="15" customHeight="1">
      <c r="C31" s="1"/>
      <c r="D31" s="49" t="s">
        <v>157</v>
      </c>
      <c r="E31" s="50">
        <v>-6</v>
      </c>
    </row>
    <row r="32" spans="3:5" ht="15" customHeight="1">
      <c r="C32" s="1"/>
      <c r="E32" s="88">
        <f>SUM(E15:E31)</f>
        <v>-12584</v>
      </c>
    </row>
    <row r="33" ht="15" customHeight="1">
      <c r="C33" s="1"/>
    </row>
    <row r="34" spans="3:4" ht="15" customHeight="1">
      <c r="C34" s="1"/>
      <c r="D34" s="49" t="s">
        <v>182</v>
      </c>
    </row>
    <row r="35" spans="3:6" ht="15" customHeight="1">
      <c r="C35" s="1"/>
      <c r="F35" t="s">
        <v>18</v>
      </c>
    </row>
    <row r="36" ht="15" customHeight="1">
      <c r="C36" s="1"/>
    </row>
    <row r="37" spans="3:4" ht="15" customHeight="1">
      <c r="C37" s="10"/>
      <c r="D37" s="13"/>
    </row>
    <row r="38" spans="3:4" ht="15" customHeight="1">
      <c r="C38" s="10"/>
      <c r="D38" s="13"/>
    </row>
    <row r="39" spans="3:4" ht="15" customHeight="1">
      <c r="C39" s="10"/>
      <c r="D39" s="13"/>
    </row>
    <row r="40" spans="3:4" ht="15" customHeight="1">
      <c r="C40" s="42"/>
      <c r="D40" s="40"/>
    </row>
    <row r="41" spans="3:4" ht="15" customHeight="1">
      <c r="C41" s="42"/>
      <c r="D41" s="40"/>
    </row>
    <row r="42" spans="3:4" ht="15" customHeight="1">
      <c r="C42" s="42"/>
      <c r="D42" s="42"/>
    </row>
    <row r="43" spans="3:4" ht="15" customHeight="1">
      <c r="C43" s="46"/>
      <c r="D43" s="42"/>
    </row>
    <row r="44" spans="3:4" ht="15" customHeight="1">
      <c r="C44" s="42"/>
      <c r="D44" s="42"/>
    </row>
    <row r="45" spans="3:4" ht="15" customHeight="1">
      <c r="C45" s="42"/>
      <c r="D45" s="42"/>
    </row>
    <row r="46" spans="3:4" ht="15" customHeight="1">
      <c r="C46" s="42"/>
      <c r="D46" s="42"/>
    </row>
    <row r="47" spans="3:4" ht="15" customHeight="1">
      <c r="C47" s="24"/>
      <c r="D47" s="42"/>
    </row>
    <row r="48" spans="3:4" ht="15" customHeight="1">
      <c r="C48" s="42"/>
      <c r="D48" s="42"/>
    </row>
    <row r="49" spans="3:4" ht="15" customHeight="1">
      <c r="C49" s="42"/>
      <c r="D49" s="42"/>
    </row>
    <row r="50" spans="3:4" ht="15" customHeight="1">
      <c r="C50" s="42"/>
      <c r="D50" s="42"/>
    </row>
    <row r="51" spans="3:4" ht="15" customHeight="1">
      <c r="C51" s="46"/>
      <c r="D51" s="42"/>
    </row>
    <row r="52" spans="3:4" ht="15" customHeight="1">
      <c r="C52" s="46"/>
      <c r="D52" s="42"/>
    </row>
    <row r="53" spans="3:4" ht="15" customHeight="1">
      <c r="C53" s="54"/>
      <c r="D53" s="1"/>
    </row>
    <row r="54" ht="15" customHeight="1">
      <c r="C54" s="89"/>
    </row>
    <row r="55" ht="15" customHeight="1">
      <c r="C55" s="89"/>
    </row>
    <row r="56" ht="15" customHeight="1">
      <c r="C56" s="89"/>
    </row>
    <row r="57" ht="15" customHeight="1">
      <c r="C57" s="89"/>
    </row>
    <row r="58" ht="15" customHeight="1">
      <c r="C58" s="89"/>
    </row>
    <row r="59" ht="15" customHeight="1">
      <c r="C59" s="89"/>
    </row>
    <row r="60" ht="15" customHeight="1">
      <c r="C60" s="89"/>
    </row>
    <row r="61" ht="15" customHeight="1">
      <c r="C61" s="89"/>
    </row>
    <row r="62" ht="15" customHeight="1">
      <c r="C62" s="89"/>
    </row>
    <row r="63" ht="15" customHeight="1">
      <c r="C63" s="89"/>
    </row>
    <row r="64" ht="15" customHeight="1">
      <c r="C64" s="89"/>
    </row>
    <row r="65" ht="15" customHeight="1">
      <c r="C65" s="89"/>
    </row>
    <row r="66" ht="15" customHeight="1">
      <c r="C66" s="89"/>
    </row>
    <row r="67" ht="15" customHeight="1">
      <c r="C67" s="89"/>
    </row>
    <row r="68" ht="15" customHeight="1">
      <c r="C68" s="89"/>
    </row>
    <row r="69" ht="15" customHeight="1">
      <c r="C69" s="89"/>
    </row>
    <row r="70" ht="15" customHeight="1">
      <c r="C70" s="89"/>
    </row>
    <row r="71" ht="15" customHeight="1">
      <c r="C71" s="89"/>
    </row>
    <row r="72" ht="15" customHeight="1">
      <c r="C72" s="89"/>
    </row>
    <row r="73" ht="15" customHeight="1">
      <c r="C73" s="89"/>
    </row>
    <row r="74" ht="15" customHeight="1">
      <c r="C74" s="89"/>
    </row>
    <row r="75" ht="15" customHeight="1">
      <c r="C75" s="89"/>
    </row>
    <row r="76" ht="15" customHeight="1">
      <c r="C76" s="89"/>
    </row>
    <row r="77" ht="15" customHeight="1">
      <c r="C77" s="89"/>
    </row>
    <row r="78" ht="15" customHeight="1">
      <c r="C78" s="89"/>
    </row>
    <row r="79" ht="15" customHeight="1">
      <c r="C79" s="89"/>
    </row>
    <row r="80" ht="15" customHeight="1">
      <c r="C80" s="89"/>
    </row>
    <row r="81" ht="15" customHeight="1">
      <c r="C81" s="89"/>
    </row>
    <row r="82" ht="15" customHeight="1">
      <c r="C82" s="89"/>
    </row>
    <row r="83" ht="15" customHeight="1">
      <c r="C83" s="89"/>
    </row>
    <row r="84" ht="15" customHeight="1">
      <c r="C84" s="89"/>
    </row>
    <row r="85" ht="15" customHeight="1">
      <c r="C85" s="89"/>
    </row>
  </sheetData>
  <sheetProtection selectLockedCells="1" selectUnlockedCells="1"/>
  <printOptions/>
  <pageMargins left="0.3541666666666667" right="0.3541666666666667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17" sqref="J17"/>
    </sheetView>
  </sheetViews>
  <sheetFormatPr defaultColWidth="9.140625" defaultRowHeight="12.75"/>
  <cols>
    <col min="3" max="3" width="26.140625" style="0" customWidth="1"/>
  </cols>
  <sheetData>
    <row r="1" ht="18.75">
      <c r="A1" s="90" t="s">
        <v>59</v>
      </c>
    </row>
    <row r="3" spans="1:7" ht="15.75">
      <c r="A3" s="91" t="s">
        <v>60</v>
      </c>
      <c r="B3" s="91"/>
      <c r="C3" s="91"/>
      <c r="D3" s="91" t="s">
        <v>61</v>
      </c>
      <c r="E3" s="91"/>
      <c r="F3" s="91"/>
      <c r="G3" s="91" t="s">
        <v>62</v>
      </c>
    </row>
    <row r="4" spans="1:7" ht="12.75">
      <c r="A4" t="s">
        <v>63</v>
      </c>
      <c r="D4" s="92">
        <v>2016</v>
      </c>
      <c r="G4" s="93">
        <v>3324</v>
      </c>
    </row>
    <row r="5" spans="1:7" ht="12.75">
      <c r="A5" t="s">
        <v>64</v>
      </c>
      <c r="D5" s="92" t="s">
        <v>65</v>
      </c>
      <c r="G5" s="93">
        <v>3398</v>
      </c>
    </row>
    <row r="6" spans="1:7" ht="12.75">
      <c r="A6" t="s">
        <v>66</v>
      </c>
      <c r="D6" s="92">
        <v>2015</v>
      </c>
      <c r="G6" s="93">
        <v>350</v>
      </c>
    </row>
    <row r="7" spans="1:7" ht="12.75">
      <c r="A7" t="s">
        <v>67</v>
      </c>
      <c r="D7" s="92">
        <v>2015</v>
      </c>
      <c r="G7" s="93">
        <v>450</v>
      </c>
    </row>
    <row r="8" spans="1:7" ht="12.75">
      <c r="A8" t="s">
        <v>68</v>
      </c>
      <c r="D8" s="92">
        <v>2015</v>
      </c>
      <c r="G8" s="93">
        <v>80</v>
      </c>
    </row>
    <row r="9" spans="1:7" ht="12.75">
      <c r="A9" t="s">
        <v>69</v>
      </c>
      <c r="D9" s="92">
        <v>2015</v>
      </c>
      <c r="G9" s="93">
        <v>100</v>
      </c>
    </row>
    <row r="10" spans="1:7" ht="12.75">
      <c r="A10" t="s">
        <v>70</v>
      </c>
      <c r="D10" s="92">
        <v>2018</v>
      </c>
      <c r="E10" t="s">
        <v>71</v>
      </c>
      <c r="G10" s="93">
        <v>4155</v>
      </c>
    </row>
    <row r="11" spans="1:7" ht="12.75">
      <c r="A11" t="s">
        <v>72</v>
      </c>
      <c r="D11" s="92">
        <v>2019</v>
      </c>
      <c r="G11" s="93">
        <v>7337</v>
      </c>
    </row>
    <row r="12" spans="1:7" ht="12.75">
      <c r="A12" t="s">
        <v>73</v>
      </c>
      <c r="D12" s="92">
        <v>2020</v>
      </c>
      <c r="G12" s="93">
        <v>699</v>
      </c>
    </row>
    <row r="13" ht="12.75">
      <c r="G13" s="94">
        <f>SUM(G4:G12)</f>
        <v>19893</v>
      </c>
    </row>
    <row r="14" ht="12.75">
      <c r="G14" s="9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3">
      <selection activeCell="C37" sqref="C37"/>
    </sheetView>
  </sheetViews>
  <sheetFormatPr defaultColWidth="11.57421875" defaultRowHeight="12.75"/>
  <cols>
    <col min="1" max="1" width="9.140625" style="0" customWidth="1"/>
    <col min="2" max="2" width="37.140625" style="0" customWidth="1"/>
    <col min="3" max="3" width="12.8515625" style="0" customWidth="1"/>
    <col min="4" max="4" width="9.140625" style="0" customWidth="1"/>
    <col min="5" max="5" width="11.7109375" style="0" customWidth="1"/>
    <col min="6" max="7" width="9.140625" style="0" customWidth="1"/>
    <col min="8" max="8" width="11.421875" style="0" customWidth="1"/>
    <col min="9" max="255" width="9.140625" style="0" customWidth="1"/>
  </cols>
  <sheetData>
    <row r="1" spans="1:13" ht="15">
      <c r="A1" s="95"/>
      <c r="B1" s="95"/>
      <c r="C1" s="96" t="s">
        <v>74</v>
      </c>
      <c r="D1" s="97"/>
      <c r="E1" s="97"/>
      <c r="F1" s="6"/>
      <c r="G1" s="98"/>
      <c r="H1" s="99"/>
      <c r="I1" s="95"/>
      <c r="J1" s="95"/>
      <c r="K1" s="95"/>
      <c r="L1" s="95"/>
      <c r="M1" s="95"/>
    </row>
    <row r="2" spans="1:13" ht="15">
      <c r="A2" s="10"/>
      <c r="B2" s="96" t="s">
        <v>75</v>
      </c>
      <c r="C2" s="97"/>
      <c r="D2" s="97"/>
      <c r="E2" s="97"/>
      <c r="F2" s="97"/>
      <c r="G2" s="100"/>
      <c r="H2" s="11"/>
      <c r="I2" s="10"/>
      <c r="J2" s="10"/>
      <c r="K2" s="10"/>
      <c r="L2" s="10"/>
      <c r="M2" s="10"/>
    </row>
    <row r="3" spans="1:13" ht="12.75">
      <c r="A3" s="10"/>
      <c r="B3" s="10"/>
      <c r="C3" s="17" t="s">
        <v>76</v>
      </c>
      <c r="D3" s="53"/>
      <c r="E3" s="53"/>
      <c r="F3" s="101" t="s">
        <v>77</v>
      </c>
      <c r="G3" s="102"/>
      <c r="H3" s="102"/>
      <c r="I3" s="10"/>
      <c r="J3" s="103"/>
      <c r="K3" s="10"/>
      <c r="L3" s="10"/>
      <c r="M3" s="10"/>
    </row>
    <row r="4" spans="1:13" ht="12.75">
      <c r="A4" s="10"/>
      <c r="B4" s="11" t="s">
        <v>78</v>
      </c>
      <c r="C4" s="17"/>
      <c r="D4" s="53"/>
      <c r="E4" s="17"/>
      <c r="F4" s="101"/>
      <c r="G4" s="101"/>
      <c r="H4" s="101"/>
      <c r="I4" s="10"/>
      <c r="J4" s="103" t="s">
        <v>79</v>
      </c>
      <c r="K4" s="10"/>
      <c r="L4" s="10"/>
      <c r="M4" s="10"/>
    </row>
    <row r="5" spans="1:13" ht="12.75">
      <c r="A5" s="10"/>
      <c r="B5" s="10" t="s">
        <v>8</v>
      </c>
      <c r="C5" s="17"/>
      <c r="D5" s="53"/>
      <c r="E5" s="101">
        <v>4050</v>
      </c>
      <c r="F5" s="101"/>
      <c r="H5">
        <v>4250</v>
      </c>
      <c r="I5" s="10"/>
      <c r="J5" s="104">
        <f aca="true" t="shared" si="0" ref="J5:J13">H5-E5</f>
        <v>200</v>
      </c>
      <c r="K5" s="42"/>
      <c r="L5" s="42"/>
      <c r="M5" s="10"/>
    </row>
    <row r="6" spans="1:13" ht="12.75">
      <c r="A6" s="10"/>
      <c r="B6" s="42" t="s">
        <v>80</v>
      </c>
      <c r="C6" s="60"/>
      <c r="D6" s="105"/>
      <c r="E6" s="101">
        <v>2335.78</v>
      </c>
      <c r="F6" s="101"/>
      <c r="H6">
        <v>161.97</v>
      </c>
      <c r="I6" s="10"/>
      <c r="J6" s="104">
        <f t="shared" si="0"/>
        <v>-2173.8100000000004</v>
      </c>
      <c r="K6" s="42"/>
      <c r="L6" s="42"/>
      <c r="M6" s="10"/>
    </row>
    <row r="7" spans="1:13" ht="12.75">
      <c r="A7" s="10"/>
      <c r="B7" s="42" t="s">
        <v>81</v>
      </c>
      <c r="C7" s="60"/>
      <c r="D7" s="105"/>
      <c r="E7" s="101">
        <v>800</v>
      </c>
      <c r="F7" s="101"/>
      <c r="H7">
        <v>489.13</v>
      </c>
      <c r="I7" s="10"/>
      <c r="J7" s="104">
        <f t="shared" si="0"/>
        <v>-310.87</v>
      </c>
      <c r="K7" s="42"/>
      <c r="L7" s="42"/>
      <c r="M7" s="10"/>
    </row>
    <row r="8" spans="1:13" ht="12.75">
      <c r="A8" s="10"/>
      <c r="B8" s="10" t="s">
        <v>82</v>
      </c>
      <c r="C8" s="17"/>
      <c r="D8" s="53"/>
      <c r="E8" s="101">
        <v>800</v>
      </c>
      <c r="F8" s="101"/>
      <c r="H8">
        <v>0</v>
      </c>
      <c r="I8" s="10"/>
      <c r="J8" s="104">
        <f t="shared" si="0"/>
        <v>-800</v>
      </c>
      <c r="K8" s="42"/>
      <c r="L8" s="42"/>
      <c r="M8" s="10"/>
    </row>
    <row r="9" spans="1:13" ht="12.75">
      <c r="A9" s="10"/>
      <c r="B9" s="10" t="s">
        <v>83</v>
      </c>
      <c r="C9" s="17"/>
      <c r="D9" s="53"/>
      <c r="E9" s="101">
        <v>3250</v>
      </c>
      <c r="F9" s="101"/>
      <c r="H9">
        <v>0</v>
      </c>
      <c r="I9" s="10"/>
      <c r="J9" s="104">
        <f t="shared" si="0"/>
        <v>-3250</v>
      </c>
      <c r="K9" s="42"/>
      <c r="L9" s="42"/>
      <c r="M9" s="10"/>
    </row>
    <row r="10" spans="1:13" ht="12.75">
      <c r="A10" s="10"/>
      <c r="B10" s="10" t="s">
        <v>84</v>
      </c>
      <c r="C10" s="53"/>
      <c r="D10" s="53"/>
      <c r="E10" s="101">
        <v>700</v>
      </c>
      <c r="F10" s="101"/>
      <c r="H10">
        <v>300</v>
      </c>
      <c r="I10" s="10"/>
      <c r="J10" s="104">
        <f t="shared" si="0"/>
        <v>-400</v>
      </c>
      <c r="K10" s="42"/>
      <c r="L10" s="42"/>
      <c r="M10" s="10"/>
    </row>
    <row r="11" spans="1:13" ht="12.75">
      <c r="A11" s="10"/>
      <c r="B11" s="10" t="s">
        <v>85</v>
      </c>
      <c r="C11" s="53"/>
      <c r="D11" s="53"/>
      <c r="E11" s="101">
        <v>5447.09</v>
      </c>
      <c r="F11" s="101"/>
      <c r="H11">
        <v>0</v>
      </c>
      <c r="I11" s="10"/>
      <c r="J11" s="104">
        <f t="shared" si="0"/>
        <v>-5447.09</v>
      </c>
      <c r="K11" s="42"/>
      <c r="L11" s="42"/>
      <c r="M11" s="10"/>
    </row>
    <row r="12" spans="1:13" ht="12.75">
      <c r="A12" s="10"/>
      <c r="B12" s="10" t="s">
        <v>86</v>
      </c>
      <c r="C12" s="53"/>
      <c r="D12" s="53"/>
      <c r="E12" s="101">
        <v>143</v>
      </c>
      <c r="F12" s="101"/>
      <c r="H12">
        <v>0</v>
      </c>
      <c r="I12" s="10"/>
      <c r="J12" s="104">
        <f t="shared" si="0"/>
        <v>-143</v>
      </c>
      <c r="K12" s="42"/>
      <c r="L12" s="42"/>
      <c r="M12" s="10"/>
    </row>
    <row r="13" spans="1:13" ht="12.75">
      <c r="A13" s="10"/>
      <c r="B13" s="10" t="s">
        <v>87</v>
      </c>
      <c r="C13" s="17"/>
      <c r="D13" s="53"/>
      <c r="E13" s="106">
        <f>SUM(E5:E12)</f>
        <v>17525.870000000003</v>
      </c>
      <c r="F13" s="101"/>
      <c r="G13" s="101"/>
      <c r="H13" s="106">
        <f>SUM(H5:H12)</f>
        <v>5201.1</v>
      </c>
      <c r="I13" s="10"/>
      <c r="J13" s="104">
        <f t="shared" si="0"/>
        <v>-12324.770000000002</v>
      </c>
      <c r="K13" s="42"/>
      <c r="L13" s="42"/>
      <c r="M13" s="10"/>
    </row>
    <row r="14" spans="1:13" ht="12.75">
      <c r="A14" s="10"/>
      <c r="B14" s="11" t="s">
        <v>88</v>
      </c>
      <c r="C14" s="17"/>
      <c r="D14" s="53"/>
      <c r="E14" s="30"/>
      <c r="F14" s="101"/>
      <c r="G14" s="101"/>
      <c r="H14" s="101"/>
      <c r="I14" s="10"/>
      <c r="K14" s="107"/>
      <c r="L14" s="107"/>
      <c r="M14" s="10"/>
    </row>
    <row r="15" spans="1:13" ht="12.75">
      <c r="A15" s="10"/>
      <c r="B15" s="10" t="s">
        <v>10</v>
      </c>
      <c r="C15" s="17"/>
      <c r="D15" s="53"/>
      <c r="E15" s="101">
        <v>2507.17</v>
      </c>
      <c r="F15" s="101"/>
      <c r="G15" s="101"/>
      <c r="H15" s="101">
        <v>2575.09</v>
      </c>
      <c r="I15" s="10"/>
      <c r="J15" s="104">
        <f aca="true" t="shared" si="1" ref="J15:J35">H15-E15</f>
        <v>67.92000000000007</v>
      </c>
      <c r="K15" s="108"/>
      <c r="L15" s="108"/>
      <c r="M15" s="10"/>
    </row>
    <row r="16" spans="1:13" ht="12.75">
      <c r="A16" s="10"/>
      <c r="B16" s="10" t="s">
        <v>89</v>
      </c>
      <c r="C16" s="17"/>
      <c r="D16" s="53"/>
      <c r="E16" s="101">
        <v>133.29</v>
      </c>
      <c r="F16" s="101"/>
      <c r="G16" s="101"/>
      <c r="H16" s="101">
        <v>110.31</v>
      </c>
      <c r="I16" s="10"/>
      <c r="J16" s="104">
        <f t="shared" si="1"/>
        <v>-22.97999999999999</v>
      </c>
      <c r="K16" s="103"/>
      <c r="L16" s="108"/>
      <c r="M16" s="10"/>
    </row>
    <row r="17" spans="1:13" ht="12.75">
      <c r="A17" s="10"/>
      <c r="B17" s="10" t="s">
        <v>90</v>
      </c>
      <c r="C17" s="17"/>
      <c r="D17" s="53"/>
      <c r="E17" s="101">
        <v>530</v>
      </c>
      <c r="F17" s="101"/>
      <c r="G17" s="101"/>
      <c r="H17" s="101">
        <v>1174.13</v>
      </c>
      <c r="I17" s="10"/>
      <c r="J17" s="104">
        <f t="shared" si="1"/>
        <v>644.1300000000001</v>
      </c>
      <c r="K17" s="108"/>
      <c r="L17" s="108"/>
      <c r="M17" s="10"/>
    </row>
    <row r="18" spans="1:13" ht="12.75">
      <c r="A18" s="10"/>
      <c r="B18" s="10" t="s">
        <v>91</v>
      </c>
      <c r="C18" s="17"/>
      <c r="D18" s="53"/>
      <c r="E18" s="101">
        <v>281.21</v>
      </c>
      <c r="F18" s="101"/>
      <c r="G18" s="101"/>
      <c r="H18" s="101">
        <v>274.89</v>
      </c>
      <c r="I18" s="10"/>
      <c r="J18" s="104">
        <f t="shared" si="1"/>
        <v>-6.319999999999993</v>
      </c>
      <c r="K18" s="108"/>
      <c r="L18" s="108"/>
      <c r="M18" s="10"/>
    </row>
    <row r="19" spans="1:13" ht="12.75">
      <c r="A19" s="10"/>
      <c r="B19" s="10" t="s">
        <v>92</v>
      </c>
      <c r="C19" s="17"/>
      <c r="D19" s="53"/>
      <c r="E19" s="101">
        <v>50</v>
      </c>
      <c r="F19" s="101"/>
      <c r="G19" s="101"/>
      <c r="H19" s="101">
        <v>50</v>
      </c>
      <c r="I19" s="10"/>
      <c r="J19" s="104">
        <f t="shared" si="1"/>
        <v>0</v>
      </c>
      <c r="K19" s="108"/>
      <c r="L19" s="108"/>
      <c r="M19" s="10"/>
    </row>
    <row r="20" spans="1:13" ht="12.75">
      <c r="A20" s="10"/>
      <c r="B20" s="10" t="s">
        <v>93</v>
      </c>
      <c r="C20" s="17"/>
      <c r="D20" s="53"/>
      <c r="E20" s="101">
        <v>144</v>
      </c>
      <c r="F20" s="10"/>
      <c r="G20" s="101"/>
      <c r="H20" s="101">
        <v>50.33</v>
      </c>
      <c r="I20" s="10"/>
      <c r="J20" s="104">
        <f t="shared" si="1"/>
        <v>-93.67</v>
      </c>
      <c r="K20" s="108"/>
      <c r="L20" s="108"/>
      <c r="M20" s="10"/>
    </row>
    <row r="21" spans="1:13" ht="12.75">
      <c r="A21" s="10"/>
      <c r="B21" s="10" t="s">
        <v>94</v>
      </c>
      <c r="C21" s="17"/>
      <c r="D21" s="53"/>
      <c r="E21" s="101">
        <v>90</v>
      </c>
      <c r="F21" s="101"/>
      <c r="G21" s="101"/>
      <c r="H21" s="101">
        <v>90</v>
      </c>
      <c r="I21" s="10"/>
      <c r="J21" s="104">
        <f t="shared" si="1"/>
        <v>0</v>
      </c>
      <c r="K21" s="108"/>
      <c r="L21" s="108"/>
      <c r="M21" s="10"/>
    </row>
    <row r="22" spans="1:13" ht="12.75">
      <c r="A22" s="10"/>
      <c r="B22" s="10" t="s">
        <v>95</v>
      </c>
      <c r="C22" s="17"/>
      <c r="D22" s="53"/>
      <c r="E22" s="101">
        <v>201</v>
      </c>
      <c r="F22" s="101"/>
      <c r="G22" s="101"/>
      <c r="H22" s="101">
        <v>306</v>
      </c>
      <c r="I22" s="10"/>
      <c r="J22" s="104">
        <f t="shared" si="1"/>
        <v>105</v>
      </c>
      <c r="K22" s="108"/>
      <c r="L22" s="108"/>
      <c r="M22" s="10"/>
    </row>
    <row r="23" spans="1:13" ht="12.75">
      <c r="A23" s="10"/>
      <c r="B23" s="10" t="s">
        <v>96</v>
      </c>
      <c r="C23" s="17"/>
      <c r="D23" s="53"/>
      <c r="E23" s="101">
        <v>103.52</v>
      </c>
      <c r="F23" s="101"/>
      <c r="G23" s="101"/>
      <c r="H23" s="101">
        <v>101.82</v>
      </c>
      <c r="I23" s="10"/>
      <c r="J23" s="104">
        <f t="shared" si="1"/>
        <v>-1.7000000000000028</v>
      </c>
      <c r="K23" s="108"/>
      <c r="L23" s="108"/>
      <c r="M23" s="10"/>
    </row>
    <row r="24" spans="1:13" ht="12.75">
      <c r="A24" s="10"/>
      <c r="B24" s="10" t="s">
        <v>97</v>
      </c>
      <c r="C24" s="17"/>
      <c r="D24" s="53"/>
      <c r="E24" s="101">
        <v>61</v>
      </c>
      <c r="F24" s="101"/>
      <c r="G24" s="101"/>
      <c r="H24" s="101">
        <v>18</v>
      </c>
      <c r="I24" s="10"/>
      <c r="J24" s="104">
        <f t="shared" si="1"/>
        <v>-43</v>
      </c>
      <c r="K24" s="108"/>
      <c r="L24" s="108"/>
      <c r="M24" s="10"/>
    </row>
    <row r="25" spans="1:13" ht="12.75">
      <c r="A25" s="10"/>
      <c r="B25" s="10" t="s">
        <v>98</v>
      </c>
      <c r="C25" s="17"/>
      <c r="D25" s="53"/>
      <c r="E25" s="101">
        <v>1634.22</v>
      </c>
      <c r="F25" s="101"/>
      <c r="G25" s="101"/>
      <c r="H25" s="101">
        <v>0</v>
      </c>
      <c r="I25" s="10"/>
      <c r="J25" s="104">
        <f t="shared" si="1"/>
        <v>-1634.22</v>
      </c>
      <c r="K25" s="108"/>
      <c r="L25" s="108"/>
      <c r="M25" s="10"/>
    </row>
    <row r="26" spans="1:13" ht="12.75">
      <c r="A26" s="10"/>
      <c r="B26" s="10" t="s">
        <v>99</v>
      </c>
      <c r="C26" s="60"/>
      <c r="D26" s="53"/>
      <c r="E26" s="101">
        <v>8804.18</v>
      </c>
      <c r="F26" s="101"/>
      <c r="G26" s="101"/>
      <c r="H26" s="101">
        <v>0</v>
      </c>
      <c r="I26" s="10"/>
      <c r="J26" s="104">
        <f t="shared" si="1"/>
        <v>-8804.18</v>
      </c>
      <c r="K26" s="108"/>
      <c r="L26" s="108"/>
      <c r="M26" s="10"/>
    </row>
    <row r="27" spans="1:13" ht="12.75">
      <c r="A27" s="10"/>
      <c r="B27" s="10" t="s">
        <v>100</v>
      </c>
      <c r="C27" s="60"/>
      <c r="D27" s="53"/>
      <c r="E27" s="101">
        <v>838.8</v>
      </c>
      <c r="F27" s="101"/>
      <c r="G27" s="101"/>
      <c r="H27" s="101">
        <v>0</v>
      </c>
      <c r="I27" s="10"/>
      <c r="J27" s="104">
        <f t="shared" si="1"/>
        <v>-838.8</v>
      </c>
      <c r="K27" s="108"/>
      <c r="L27" s="108"/>
      <c r="M27" s="10"/>
    </row>
    <row r="28" spans="1:13" ht="12.75">
      <c r="A28" s="10"/>
      <c r="B28" s="10" t="s">
        <v>101</v>
      </c>
      <c r="C28" s="60"/>
      <c r="D28" s="53"/>
      <c r="E28" s="101">
        <v>0</v>
      </c>
      <c r="F28" s="101"/>
      <c r="G28" s="101"/>
      <c r="H28" s="101">
        <v>0</v>
      </c>
      <c r="I28" s="10"/>
      <c r="J28" s="104">
        <f t="shared" si="1"/>
        <v>0</v>
      </c>
      <c r="K28" s="108"/>
      <c r="L28" s="108"/>
      <c r="M28" s="10"/>
    </row>
    <row r="29" spans="1:13" ht="12.75">
      <c r="A29" s="10"/>
      <c r="B29" s="10" t="s">
        <v>102</v>
      </c>
      <c r="C29" s="60"/>
      <c r="D29" s="53"/>
      <c r="E29" s="101">
        <v>1156.92</v>
      </c>
      <c r="F29" s="101"/>
      <c r="G29" s="101"/>
      <c r="H29" s="101">
        <v>342</v>
      </c>
      <c r="I29" s="10"/>
      <c r="J29" s="104">
        <f t="shared" si="1"/>
        <v>-814.9200000000001</v>
      </c>
      <c r="K29" s="108"/>
      <c r="L29" s="108"/>
      <c r="M29" s="10"/>
    </row>
    <row r="30" spans="1:13" ht="12.75">
      <c r="A30" s="10"/>
      <c r="B30" s="10" t="s">
        <v>103</v>
      </c>
      <c r="C30" s="60"/>
      <c r="D30" s="53"/>
      <c r="E30" s="101">
        <v>228</v>
      </c>
      <c r="F30" s="101"/>
      <c r="G30" s="101"/>
      <c r="H30" s="101">
        <v>0</v>
      </c>
      <c r="I30" s="10"/>
      <c r="J30" s="104">
        <f t="shared" si="1"/>
        <v>-228</v>
      </c>
      <c r="K30" s="108"/>
      <c r="L30" s="108"/>
      <c r="M30" s="10"/>
    </row>
    <row r="31" spans="1:13" ht="12.75">
      <c r="A31" s="10"/>
      <c r="B31" s="10" t="s">
        <v>103</v>
      </c>
      <c r="C31" s="60"/>
      <c r="D31" s="53"/>
      <c r="E31" s="101">
        <v>600</v>
      </c>
      <c r="F31" s="101"/>
      <c r="G31" s="101"/>
      <c r="H31" s="101">
        <v>0</v>
      </c>
      <c r="I31" s="10"/>
      <c r="J31" s="104">
        <f t="shared" si="1"/>
        <v>-600</v>
      </c>
      <c r="K31" s="108"/>
      <c r="L31" s="108"/>
      <c r="M31" s="10"/>
    </row>
    <row r="32" spans="1:13" ht="12.75">
      <c r="A32" s="10"/>
      <c r="B32" s="10" t="s">
        <v>104</v>
      </c>
      <c r="C32" s="60"/>
      <c r="D32" s="53"/>
      <c r="E32" s="101">
        <v>164.8</v>
      </c>
      <c r="F32" s="101"/>
      <c r="G32" s="101"/>
      <c r="H32" s="101">
        <v>0</v>
      </c>
      <c r="I32" s="10"/>
      <c r="J32" s="104">
        <f t="shared" si="1"/>
        <v>-164.8</v>
      </c>
      <c r="K32" s="108"/>
      <c r="L32" s="108"/>
      <c r="M32" s="10"/>
    </row>
    <row r="33" spans="1:13" ht="12.75">
      <c r="A33" s="10"/>
      <c r="B33" s="10" t="s">
        <v>105</v>
      </c>
      <c r="C33" s="60"/>
      <c r="D33" s="53"/>
      <c r="E33" s="101">
        <v>252.14</v>
      </c>
      <c r="F33" s="101"/>
      <c r="G33" s="101"/>
      <c r="H33" s="101">
        <v>0</v>
      </c>
      <c r="I33" s="10"/>
      <c r="J33" s="104">
        <f t="shared" si="1"/>
        <v>-252.14</v>
      </c>
      <c r="K33" s="108"/>
      <c r="L33" s="108"/>
      <c r="M33" s="10"/>
    </row>
    <row r="34" spans="1:13" ht="12.75">
      <c r="A34" s="10"/>
      <c r="B34" s="10" t="s">
        <v>39</v>
      </c>
      <c r="C34" s="60"/>
      <c r="D34" s="53"/>
      <c r="E34" s="101">
        <v>2.52</v>
      </c>
      <c r="F34" s="101"/>
      <c r="G34" s="101"/>
      <c r="H34" s="101">
        <v>120.26</v>
      </c>
      <c r="I34" s="10"/>
      <c r="J34" s="104">
        <f t="shared" si="1"/>
        <v>117.74000000000001</v>
      </c>
      <c r="K34" s="108"/>
      <c r="L34" s="108"/>
      <c r="M34" s="10"/>
    </row>
    <row r="35" spans="1:13" ht="12.75">
      <c r="A35" s="10"/>
      <c r="B35" s="10" t="s">
        <v>106</v>
      </c>
      <c r="C35" s="60"/>
      <c r="D35" s="53"/>
      <c r="E35" s="101">
        <v>150</v>
      </c>
      <c r="F35" s="109"/>
      <c r="G35" s="101"/>
      <c r="H35" s="101">
        <v>204</v>
      </c>
      <c r="I35" s="10"/>
      <c r="J35" s="104">
        <f t="shared" si="1"/>
        <v>54</v>
      </c>
      <c r="K35" s="108"/>
      <c r="L35" s="46"/>
      <c r="M35" s="10"/>
    </row>
    <row r="36" spans="1:13" ht="12.75">
      <c r="A36" s="10"/>
      <c r="B36" s="10" t="s">
        <v>107</v>
      </c>
      <c r="C36" s="110"/>
      <c r="D36" s="53"/>
      <c r="E36" s="111">
        <f>SUM(E15:E35)</f>
        <v>17932.769999999997</v>
      </c>
      <c r="F36" s="112">
        <f>SUM(F15:F35)</f>
        <v>0</v>
      </c>
      <c r="G36" s="101"/>
      <c r="H36" s="113">
        <f>SUM(H15:H35)</f>
        <v>5416.83</v>
      </c>
      <c r="I36" s="10"/>
      <c r="J36" s="104">
        <f>SUM(J15:J35)</f>
        <v>-12515.939999999999</v>
      </c>
      <c r="K36" s="108"/>
      <c r="L36" s="114"/>
      <c r="M36" s="10"/>
    </row>
    <row r="37" spans="1:13" ht="12.75">
      <c r="A37" s="10"/>
      <c r="B37" s="53"/>
      <c r="C37" s="17"/>
      <c r="D37" s="53"/>
      <c r="E37" s="60"/>
      <c r="F37" s="101"/>
      <c r="G37" s="101"/>
      <c r="H37" s="101"/>
      <c r="I37" s="10"/>
      <c r="J37" s="115"/>
      <c r="K37" s="107"/>
      <c r="L37" s="42"/>
      <c r="M37" s="10"/>
    </row>
    <row r="38" spans="1:13" ht="12.75">
      <c r="A38" s="10"/>
      <c r="B38" s="10" t="s">
        <v>108</v>
      </c>
      <c r="C38" s="17"/>
      <c r="D38" s="53"/>
      <c r="E38" s="116">
        <f>E13-E36</f>
        <v>-406.8999999999942</v>
      </c>
      <c r="F38" s="101"/>
      <c r="G38" s="101"/>
      <c r="H38" s="117">
        <f>H13-H36</f>
        <v>-215.72999999999956</v>
      </c>
      <c r="I38" s="10"/>
      <c r="J38" s="115"/>
      <c r="K38" s="108"/>
      <c r="L38" s="42"/>
      <c r="M38" s="10"/>
    </row>
    <row r="39" spans="1:13" ht="12.75">
      <c r="A39" s="10"/>
      <c r="B39" s="10" t="s">
        <v>109</v>
      </c>
      <c r="C39" s="33">
        <v>0</v>
      </c>
      <c r="D39" s="53"/>
      <c r="E39" s="17"/>
      <c r="F39" s="118">
        <v>0</v>
      </c>
      <c r="G39" s="101"/>
      <c r="H39" s="101"/>
      <c r="I39" s="10"/>
      <c r="J39" s="10"/>
      <c r="K39" s="42"/>
      <c r="L39" s="42"/>
      <c r="M39" s="10"/>
    </row>
    <row r="40" spans="1:13" ht="12.75">
      <c r="A40" s="10"/>
      <c r="B40" s="119" t="s">
        <v>110</v>
      </c>
      <c r="C40" s="120">
        <v>183.02</v>
      </c>
      <c r="D40" s="121"/>
      <c r="E40" s="10"/>
      <c r="F40" s="12"/>
      <c r="G40" s="10"/>
      <c r="H40" s="12"/>
      <c r="I40" s="10"/>
      <c r="J40" s="10"/>
      <c r="K40" s="42"/>
      <c r="L40" s="42"/>
      <c r="M40" s="10"/>
    </row>
    <row r="41" spans="1:13" ht="14.25">
      <c r="A41" s="10"/>
      <c r="B41" s="122" t="s">
        <v>111</v>
      </c>
      <c r="C41" s="123">
        <v>256.83</v>
      </c>
      <c r="D41" s="124"/>
      <c r="E41" s="125"/>
      <c r="F41" s="12" t="s">
        <v>112</v>
      </c>
      <c r="G41" s="95"/>
      <c r="H41" s="126"/>
      <c r="I41" s="10"/>
      <c r="J41" s="10"/>
      <c r="K41" s="42"/>
      <c r="L41" s="42"/>
      <c r="M41" s="10"/>
    </row>
    <row r="42" spans="1:13" ht="12.75">
      <c r="A42" s="95"/>
      <c r="B42" s="122" t="s">
        <v>113</v>
      </c>
      <c r="C42" s="123">
        <v>940.83</v>
      </c>
      <c r="D42" s="124"/>
      <c r="E42" s="1"/>
      <c r="F42" s="12" t="s">
        <v>114</v>
      </c>
      <c r="G42" s="95"/>
      <c r="H42" s="126"/>
      <c r="I42" s="95" t="s">
        <v>115</v>
      </c>
      <c r="J42" s="95"/>
      <c r="K42" s="127"/>
      <c r="L42" s="127"/>
      <c r="M42" s="95"/>
    </row>
    <row r="43" spans="1:13" ht="12.75">
      <c r="A43" s="95"/>
      <c r="B43" s="128" t="s">
        <v>116</v>
      </c>
      <c r="C43" s="129">
        <f>SUM(C40:C42)</f>
        <v>1380.68</v>
      </c>
      <c r="D43" s="130" t="s">
        <v>115</v>
      </c>
      <c r="E43" s="131"/>
      <c r="F43" s="126"/>
      <c r="G43" s="95"/>
      <c r="H43" s="126"/>
      <c r="I43" s="95"/>
      <c r="J43" s="95"/>
      <c r="K43" s="127"/>
      <c r="L43" s="127"/>
      <c r="M43" s="95"/>
    </row>
    <row r="44" spans="1:13" ht="12.75">
      <c r="A44" s="95"/>
      <c r="E44" s="132"/>
      <c r="F44" s="126"/>
      <c r="G44" s="95"/>
      <c r="H44" s="126"/>
      <c r="I44" s="95"/>
      <c r="J44" s="95"/>
      <c r="K44" s="127"/>
      <c r="L44" s="127"/>
      <c r="M44" s="95"/>
    </row>
    <row r="45" spans="1:13" ht="12.75">
      <c r="A45" s="95"/>
      <c r="E45" s="95"/>
      <c r="I45" s="95"/>
      <c r="J45" s="95"/>
      <c r="K45" s="127"/>
      <c r="L45" s="127"/>
      <c r="M45" s="95"/>
    </row>
    <row r="46" spans="1:13" ht="12.75">
      <c r="A46" s="95"/>
      <c r="E46" s="95"/>
      <c r="I46" s="95"/>
      <c r="J46" s="95"/>
      <c r="K46" s="127"/>
      <c r="L46" s="127"/>
      <c r="M46" s="95"/>
    </row>
    <row r="47" spans="1:13" ht="12.75">
      <c r="A47" s="95"/>
      <c r="E47" s="127"/>
      <c r="F47" s="133"/>
      <c r="G47" s="95"/>
      <c r="H47" s="126"/>
      <c r="I47" s="95"/>
      <c r="J47" s="95"/>
      <c r="K47" s="127" t="s">
        <v>42</v>
      </c>
      <c r="L47" s="127"/>
      <c r="M47" s="95"/>
    </row>
    <row r="48" spans="1:13" ht="12.75">
      <c r="A48" s="95"/>
      <c r="B48" s="127"/>
      <c r="C48" s="134"/>
      <c r="D48" s="127"/>
      <c r="E48" s="127"/>
      <c r="F48" s="135"/>
      <c r="G48" s="127"/>
      <c r="H48" s="135"/>
      <c r="I48" s="95"/>
      <c r="J48" s="95"/>
      <c r="K48" s="95"/>
      <c r="L48" s="95"/>
      <c r="M48" s="95"/>
    </row>
    <row r="49" spans="1:13" ht="12.75">
      <c r="A49" s="95"/>
      <c r="B49" s="127"/>
      <c r="C49" s="136"/>
      <c r="D49" s="127"/>
      <c r="E49" s="127"/>
      <c r="F49" s="135"/>
      <c r="G49" s="127"/>
      <c r="H49" s="135"/>
      <c r="I49" s="95"/>
      <c r="J49" s="95"/>
      <c r="K49" s="95"/>
      <c r="L49" s="95"/>
      <c r="M49" s="95"/>
    </row>
    <row r="50" spans="1:13" ht="12.75">
      <c r="A50" s="95"/>
      <c r="B50" s="95"/>
      <c r="C50" s="127"/>
      <c r="D50" s="95"/>
      <c r="E50" s="95"/>
      <c r="F50" s="126"/>
      <c r="G50" s="95"/>
      <c r="H50" s="126"/>
      <c r="I50" s="95"/>
      <c r="J50" s="95"/>
      <c r="K50" s="95"/>
      <c r="L50" s="95"/>
      <c r="M50" s="95"/>
    </row>
    <row r="51" spans="1:13" ht="12.75">
      <c r="A51" s="95"/>
      <c r="B51" s="95"/>
      <c r="C51" s="137"/>
      <c r="D51" s="95"/>
      <c r="E51" s="95"/>
      <c r="F51" s="126"/>
      <c r="G51" s="95"/>
      <c r="H51" s="126"/>
      <c r="I51" s="95"/>
      <c r="J51" s="95"/>
      <c r="K51" s="95"/>
      <c r="L51" s="95"/>
      <c r="M51" s="95"/>
    </row>
    <row r="52" spans="1:13" ht="12.75">
      <c r="A52" s="95"/>
      <c r="B52" s="95"/>
      <c r="C52" s="95"/>
      <c r="D52" s="95"/>
      <c r="E52" s="95"/>
      <c r="F52" s="126"/>
      <c r="G52" s="95"/>
      <c r="H52" s="126"/>
      <c r="I52" s="95"/>
      <c r="J52" s="95"/>
      <c r="K52" s="95"/>
      <c r="L52" s="95"/>
      <c r="M52" s="95"/>
    </row>
    <row r="53" spans="1:13" ht="12.75">
      <c r="A53" s="95"/>
      <c r="B53" s="138"/>
      <c r="C53" s="138"/>
      <c r="D53" s="138"/>
      <c r="E53" s="138"/>
      <c r="F53" s="126"/>
      <c r="G53" s="95"/>
      <c r="H53" s="126"/>
      <c r="I53" s="95"/>
      <c r="J53" s="95"/>
      <c r="K53" s="95"/>
      <c r="L53" s="95"/>
      <c r="M53" s="95"/>
    </row>
  </sheetData>
  <sheetProtection selectLockedCells="1" selectUnlockedCells="1"/>
  <printOptions/>
  <pageMargins left="0.7479166666666667" right="0.7479166666666667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6">
      <selection activeCell="A19" sqref="A19"/>
    </sheetView>
  </sheetViews>
  <sheetFormatPr defaultColWidth="9.140625" defaultRowHeight="12.75"/>
  <cols>
    <col min="6" max="6" width="10.140625" style="0" customWidth="1"/>
  </cols>
  <sheetData>
    <row r="1" spans="1:3" ht="15">
      <c r="A1" s="139" t="s">
        <v>117</v>
      </c>
      <c r="B1" s="139"/>
      <c r="C1" s="139"/>
    </row>
    <row r="3" spans="1:5" ht="15">
      <c r="A3" s="139" t="s">
        <v>118</v>
      </c>
      <c r="B3" s="139"/>
      <c r="C3" s="139"/>
      <c r="D3" s="139"/>
      <c r="E3" s="139"/>
    </row>
    <row r="5" spans="1:5" ht="12.75">
      <c r="A5" t="s">
        <v>119</v>
      </c>
      <c r="E5" t="s">
        <v>120</v>
      </c>
    </row>
    <row r="7" spans="1:17" ht="12.75">
      <c r="A7" s="1" t="s">
        <v>121</v>
      </c>
      <c r="F7" s="93">
        <v>3365.31</v>
      </c>
      <c r="L7" s="140"/>
      <c r="M7" s="140"/>
      <c r="N7" s="140"/>
      <c r="O7" s="89"/>
      <c r="P7" s="141"/>
      <c r="Q7" s="89"/>
    </row>
    <row r="8" spans="12:17" ht="12.75">
      <c r="L8" s="89"/>
      <c r="M8" s="89"/>
      <c r="N8" s="89"/>
      <c r="O8" s="89"/>
      <c r="P8" s="141"/>
      <c r="Q8" s="89"/>
    </row>
    <row r="9" spans="12:17" ht="12.75">
      <c r="L9" s="89"/>
      <c r="M9" s="89"/>
      <c r="N9" s="89"/>
      <c r="O9" s="89"/>
      <c r="P9" s="141"/>
      <c r="Q9" s="142"/>
    </row>
    <row r="10" spans="12:17" ht="12.75">
      <c r="L10" s="89"/>
      <c r="M10" s="89"/>
      <c r="N10" s="89"/>
      <c r="O10" s="89"/>
      <c r="P10" s="141"/>
      <c r="Q10" s="142"/>
    </row>
    <row r="11" spans="1:17" ht="12.75">
      <c r="A11" t="s">
        <v>122</v>
      </c>
      <c r="D11">
        <v>0</v>
      </c>
      <c r="L11" s="89"/>
      <c r="M11" s="89"/>
      <c r="N11" s="89"/>
      <c r="O11" s="89"/>
      <c r="P11" s="141"/>
      <c r="Q11" s="142"/>
    </row>
    <row r="12" spans="12:17" ht="12.75">
      <c r="L12" s="89"/>
      <c r="M12" s="89"/>
      <c r="N12" s="89"/>
      <c r="O12" s="89"/>
      <c r="P12" s="141"/>
      <c r="Q12" s="142"/>
    </row>
    <row r="13" spans="12:17" ht="12.75">
      <c r="L13" s="89"/>
      <c r="M13" s="89"/>
      <c r="N13" s="89"/>
      <c r="O13" s="89"/>
      <c r="P13" s="141"/>
      <c r="Q13" s="142"/>
    </row>
    <row r="14" spans="12:17" ht="12.75">
      <c r="L14" s="89"/>
      <c r="M14" s="89"/>
      <c r="N14" s="89"/>
      <c r="O14" s="89"/>
      <c r="P14" s="141"/>
      <c r="Q14" s="142"/>
    </row>
    <row r="15" spans="12:17" ht="12.75">
      <c r="L15" s="89"/>
      <c r="M15" s="89"/>
      <c r="N15" s="89"/>
      <c r="O15" s="89"/>
      <c r="P15" s="141"/>
      <c r="Q15" s="142"/>
    </row>
    <row r="16" spans="5:17" ht="12.75">
      <c r="E16" s="143">
        <f>D11</f>
        <v>0</v>
      </c>
      <c r="L16" s="89"/>
      <c r="M16" s="89"/>
      <c r="N16" s="89"/>
      <c r="O16" s="89"/>
      <c r="P16" s="141"/>
      <c r="Q16" s="142"/>
    </row>
    <row r="17" spans="12:17" ht="12.75">
      <c r="L17" s="89"/>
      <c r="M17" s="89"/>
      <c r="N17" s="89"/>
      <c r="O17" s="89"/>
      <c r="P17" s="141"/>
      <c r="Q17" s="144"/>
    </row>
    <row r="18" spans="1:17" ht="12.75">
      <c r="A18" s="1" t="s">
        <v>123</v>
      </c>
      <c r="F18" s="94">
        <f>F7-E16</f>
        <v>3365.31</v>
      </c>
      <c r="L18" s="89"/>
      <c r="M18" s="89"/>
      <c r="N18" s="89"/>
      <c r="O18" s="89"/>
      <c r="P18" s="89"/>
      <c r="Q18" s="89"/>
    </row>
    <row r="22" ht="15">
      <c r="A22" s="139" t="s">
        <v>124</v>
      </c>
    </row>
    <row r="24" spans="1:6" ht="12.75">
      <c r="A24" s="1" t="s">
        <v>125</v>
      </c>
      <c r="F24" s="93">
        <v>3581.04</v>
      </c>
    </row>
    <row r="25" spans="1:6" ht="12.75">
      <c r="A25" t="s">
        <v>126</v>
      </c>
      <c r="F25" s="93">
        <v>5201.1</v>
      </c>
    </row>
    <row r="26" spans="1:6" ht="12.75">
      <c r="A26" t="s">
        <v>127</v>
      </c>
      <c r="F26" s="93">
        <v>5416.83</v>
      </c>
    </row>
    <row r="27" spans="1:6" ht="12.75">
      <c r="A27" s="1" t="s">
        <v>128</v>
      </c>
      <c r="F27" s="94">
        <f>F24+F25-F26</f>
        <v>3365.3099999999995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B1">
      <selection activeCell="F24" sqref="F24"/>
    </sheetView>
  </sheetViews>
  <sheetFormatPr defaultColWidth="9.140625" defaultRowHeight="12.75"/>
  <cols>
    <col min="2" max="2" width="16.00390625" style="0" customWidth="1"/>
    <col min="3" max="3" width="17.140625" style="0" customWidth="1"/>
    <col min="4" max="4" width="25.8515625" style="0" customWidth="1"/>
    <col min="5" max="5" width="10.8515625" style="0" customWidth="1"/>
    <col min="6" max="6" width="8.8515625" style="0" customWidth="1"/>
    <col min="7" max="7" width="10.8515625" style="0" customWidth="1"/>
    <col min="8" max="8" width="14.8515625" style="0" customWidth="1"/>
  </cols>
  <sheetData>
    <row r="1" spans="1:7" ht="12.75">
      <c r="A1" t="s">
        <v>129</v>
      </c>
      <c r="B1" s="92" t="s">
        <v>130</v>
      </c>
      <c r="C1" t="s">
        <v>131</v>
      </c>
      <c r="D1" t="s">
        <v>132</v>
      </c>
      <c r="E1" t="s">
        <v>133</v>
      </c>
      <c r="F1" t="s">
        <v>134</v>
      </c>
      <c r="G1" t="s">
        <v>135</v>
      </c>
    </row>
    <row r="2" spans="1:8" ht="12.75">
      <c r="A2" s="145">
        <v>1</v>
      </c>
      <c r="B2" s="145" t="s">
        <v>136</v>
      </c>
      <c r="C2" s="145">
        <v>100579</v>
      </c>
      <c r="D2" s="145" t="s">
        <v>137</v>
      </c>
      <c r="E2" s="146">
        <v>101.82</v>
      </c>
      <c r="F2" s="146">
        <v>11.81</v>
      </c>
      <c r="G2" s="146">
        <f aca="true" t="shared" si="0" ref="G2:G20">E2-F2</f>
        <v>90.00999999999999</v>
      </c>
      <c r="H2" s="145" t="s">
        <v>138</v>
      </c>
    </row>
    <row r="3" spans="1:8" ht="12.75">
      <c r="A3" s="145">
        <v>2</v>
      </c>
      <c r="B3" s="145"/>
      <c r="C3" s="145">
        <v>100576</v>
      </c>
      <c r="D3" s="145" t="s">
        <v>139</v>
      </c>
      <c r="E3" s="146">
        <v>213.1</v>
      </c>
      <c r="F3" s="146">
        <v>0</v>
      </c>
      <c r="G3" s="146">
        <f t="shared" si="0"/>
        <v>213.1</v>
      </c>
      <c r="H3" s="145" t="s">
        <v>140</v>
      </c>
    </row>
    <row r="4" spans="1:8" ht="12.75">
      <c r="A4" s="145">
        <v>3</v>
      </c>
      <c r="B4" s="145" t="s">
        <v>141</v>
      </c>
      <c r="C4" s="145">
        <v>100577</v>
      </c>
      <c r="D4" s="145" t="s">
        <v>139</v>
      </c>
      <c r="E4" s="145">
        <v>213.1</v>
      </c>
      <c r="F4" s="145">
        <v>0</v>
      </c>
      <c r="G4" s="146">
        <f t="shared" si="0"/>
        <v>213.1</v>
      </c>
      <c r="H4" s="145" t="s">
        <v>140</v>
      </c>
    </row>
    <row r="5" spans="1:8" ht="12.75">
      <c r="A5" s="145">
        <v>4</v>
      </c>
      <c r="B5" s="145" t="s">
        <v>142</v>
      </c>
      <c r="C5" s="145">
        <v>100583</v>
      </c>
      <c r="D5" s="145" t="s">
        <v>139</v>
      </c>
      <c r="E5" s="145">
        <v>213.1</v>
      </c>
      <c r="F5" s="145">
        <v>0</v>
      </c>
      <c r="G5" s="146">
        <f t="shared" si="0"/>
        <v>213.1</v>
      </c>
      <c r="H5" s="145" t="s">
        <v>140</v>
      </c>
    </row>
    <row r="6" spans="1:8" ht="12.75">
      <c r="A6" s="145">
        <v>5</v>
      </c>
      <c r="B6" s="145"/>
      <c r="C6" s="145">
        <v>100585</v>
      </c>
      <c r="D6" s="145" t="s">
        <v>172</v>
      </c>
      <c r="E6" s="146">
        <v>150</v>
      </c>
      <c r="F6" s="146">
        <v>25</v>
      </c>
      <c r="G6" s="146">
        <f t="shared" si="0"/>
        <v>125</v>
      </c>
      <c r="H6" s="145" t="s">
        <v>173</v>
      </c>
    </row>
    <row r="7" spans="1:8" ht="12.75">
      <c r="A7" s="145">
        <v>6</v>
      </c>
      <c r="B7" s="145"/>
      <c r="C7" s="145">
        <v>100586</v>
      </c>
      <c r="D7" s="145" t="s">
        <v>174</v>
      </c>
      <c r="E7" s="146">
        <v>274.89</v>
      </c>
      <c r="F7" s="146">
        <v>0</v>
      </c>
      <c r="G7" s="146">
        <f t="shared" si="0"/>
        <v>274.89</v>
      </c>
      <c r="H7" s="145" t="s">
        <v>175</v>
      </c>
    </row>
    <row r="8" spans="1:8" ht="12.75">
      <c r="A8" s="145">
        <v>7</v>
      </c>
      <c r="B8" s="145" t="s">
        <v>143</v>
      </c>
      <c r="C8" s="145">
        <v>100588</v>
      </c>
      <c r="D8" s="145" t="s">
        <v>139</v>
      </c>
      <c r="E8" s="146">
        <v>213.1</v>
      </c>
      <c r="F8" s="146">
        <v>0</v>
      </c>
      <c r="G8" s="146">
        <f t="shared" si="0"/>
        <v>213.1</v>
      </c>
      <c r="H8" s="145" t="s">
        <v>140</v>
      </c>
    </row>
    <row r="9" spans="1:8" ht="12.75">
      <c r="A9" s="145">
        <v>8</v>
      </c>
      <c r="B9" s="145"/>
      <c r="C9" s="145">
        <v>100589</v>
      </c>
      <c r="D9" s="145" t="s">
        <v>176</v>
      </c>
      <c r="E9" s="146">
        <v>250</v>
      </c>
      <c r="F9" s="146">
        <v>0</v>
      </c>
      <c r="G9" s="146">
        <f t="shared" si="0"/>
        <v>250</v>
      </c>
      <c r="H9" s="145" t="s">
        <v>147</v>
      </c>
    </row>
    <row r="10" spans="1:8" ht="12.75">
      <c r="A10" s="145">
        <v>9</v>
      </c>
      <c r="B10" s="145" t="s">
        <v>144</v>
      </c>
      <c r="C10" s="145">
        <v>100590</v>
      </c>
      <c r="D10" s="145" t="s">
        <v>139</v>
      </c>
      <c r="E10" s="146">
        <v>213.1</v>
      </c>
      <c r="F10" s="146">
        <v>0</v>
      </c>
      <c r="G10" s="146">
        <f t="shared" si="0"/>
        <v>213.1</v>
      </c>
      <c r="H10" s="145" t="s">
        <v>140</v>
      </c>
    </row>
    <row r="11" spans="1:8" ht="12.75">
      <c r="A11" s="145">
        <v>10</v>
      </c>
      <c r="B11" s="145" t="s">
        <v>145</v>
      </c>
      <c r="C11" s="145">
        <v>100592</v>
      </c>
      <c r="D11" s="145" t="s">
        <v>139</v>
      </c>
      <c r="E11" s="146">
        <v>213.1</v>
      </c>
      <c r="F11" s="146">
        <v>0</v>
      </c>
      <c r="G11" s="146">
        <f t="shared" si="0"/>
        <v>213.1</v>
      </c>
      <c r="H11" s="145" t="s">
        <v>140</v>
      </c>
    </row>
    <row r="12" spans="1:8" ht="12.75">
      <c r="A12" s="145">
        <v>11</v>
      </c>
      <c r="B12" s="145"/>
      <c r="C12" s="145">
        <v>100594</v>
      </c>
      <c r="D12" s="145" t="s">
        <v>169</v>
      </c>
      <c r="E12" s="146">
        <v>150</v>
      </c>
      <c r="F12" s="146">
        <v>0</v>
      </c>
      <c r="G12" s="146">
        <f t="shared" si="0"/>
        <v>150</v>
      </c>
      <c r="H12" s="145" t="s">
        <v>146</v>
      </c>
    </row>
    <row r="13" spans="1:8" ht="12.75">
      <c r="A13" s="145">
        <v>12</v>
      </c>
      <c r="B13" s="145"/>
      <c r="C13" s="145">
        <v>100597</v>
      </c>
      <c r="D13" s="145" t="s">
        <v>170</v>
      </c>
      <c r="E13" s="146">
        <v>150</v>
      </c>
      <c r="F13" s="146">
        <v>0</v>
      </c>
      <c r="G13" s="146">
        <f t="shared" si="0"/>
        <v>150</v>
      </c>
      <c r="H13" s="145" t="s">
        <v>146</v>
      </c>
    </row>
    <row r="14" spans="1:8" ht="12.75">
      <c r="A14" s="145">
        <v>13</v>
      </c>
      <c r="B14" s="145"/>
      <c r="C14" s="145">
        <v>100599</v>
      </c>
      <c r="D14" s="145" t="s">
        <v>171</v>
      </c>
      <c r="E14" s="146">
        <v>130</v>
      </c>
      <c r="F14" s="146">
        <v>0</v>
      </c>
      <c r="G14" s="146">
        <f t="shared" si="0"/>
        <v>130</v>
      </c>
      <c r="H14" s="145" t="s">
        <v>147</v>
      </c>
    </row>
    <row r="15" spans="1:8" ht="12.75">
      <c r="A15" s="145">
        <v>14</v>
      </c>
      <c r="B15" s="145" t="s">
        <v>148</v>
      </c>
      <c r="C15" s="145" t="s">
        <v>149</v>
      </c>
      <c r="D15" s="145" t="s">
        <v>177</v>
      </c>
      <c r="E15" s="146">
        <v>264.13</v>
      </c>
      <c r="F15" s="146">
        <v>0</v>
      </c>
      <c r="G15" s="146">
        <f t="shared" si="0"/>
        <v>264.13</v>
      </c>
      <c r="H15" s="145" t="s">
        <v>147</v>
      </c>
    </row>
    <row r="16" spans="1:8" ht="12.75">
      <c r="A16" s="145">
        <v>15</v>
      </c>
      <c r="B16" s="145" t="s">
        <v>150</v>
      </c>
      <c r="C16" s="145">
        <v>100300</v>
      </c>
      <c r="D16" s="145" t="s">
        <v>139</v>
      </c>
      <c r="E16" s="146">
        <v>225.74</v>
      </c>
      <c r="F16" s="146">
        <v>0</v>
      </c>
      <c r="G16" s="146">
        <f t="shared" si="0"/>
        <v>225.74</v>
      </c>
      <c r="H16" s="145" t="s">
        <v>178</v>
      </c>
    </row>
    <row r="17" spans="1:8" ht="12.75">
      <c r="A17" s="145">
        <v>16</v>
      </c>
      <c r="B17" s="145" t="s">
        <v>151</v>
      </c>
      <c r="C17" s="145">
        <v>100304</v>
      </c>
      <c r="D17" s="145" t="s">
        <v>139</v>
      </c>
      <c r="E17" s="146">
        <v>214.15</v>
      </c>
      <c r="F17" s="146">
        <v>0</v>
      </c>
      <c r="G17" s="146">
        <f t="shared" si="0"/>
        <v>214.15</v>
      </c>
      <c r="H17" s="145" t="s">
        <v>161</v>
      </c>
    </row>
    <row r="18" spans="1:8" ht="12.75">
      <c r="A18" s="145">
        <v>17</v>
      </c>
      <c r="B18" s="145"/>
      <c r="C18" s="145">
        <v>100305</v>
      </c>
      <c r="D18" s="145" t="s">
        <v>179</v>
      </c>
      <c r="E18" s="146">
        <v>306</v>
      </c>
      <c r="F18" s="146">
        <v>51</v>
      </c>
      <c r="G18" s="146">
        <f t="shared" si="0"/>
        <v>255</v>
      </c>
      <c r="H18" s="145" t="s">
        <v>162</v>
      </c>
    </row>
    <row r="19" spans="1:8" ht="12.75">
      <c r="A19" s="145">
        <v>18</v>
      </c>
      <c r="B19" s="145" t="s">
        <v>152</v>
      </c>
      <c r="C19" s="145">
        <v>100307</v>
      </c>
      <c r="D19" s="145" t="s">
        <v>139</v>
      </c>
      <c r="E19" s="146">
        <v>214.15</v>
      </c>
      <c r="F19" s="146">
        <v>0</v>
      </c>
      <c r="G19" s="146">
        <f t="shared" si="0"/>
        <v>214.15</v>
      </c>
      <c r="H19" s="145" t="s">
        <v>163</v>
      </c>
    </row>
    <row r="20" spans="1:8" ht="12.75">
      <c r="A20" s="145">
        <v>19</v>
      </c>
      <c r="B20" s="145" t="s">
        <v>153</v>
      </c>
      <c r="C20" s="145">
        <v>100309</v>
      </c>
      <c r="D20" s="145" t="s">
        <v>139</v>
      </c>
      <c r="E20" s="146">
        <v>214.15</v>
      </c>
      <c r="F20" s="146">
        <v>0</v>
      </c>
      <c r="G20" s="146">
        <f t="shared" si="0"/>
        <v>214.15</v>
      </c>
      <c r="H20" s="145" t="s">
        <v>166</v>
      </c>
    </row>
    <row r="21" spans="1:8" ht="12.75">
      <c r="A21" s="145">
        <v>20</v>
      </c>
      <c r="B21" s="145" t="s">
        <v>154</v>
      </c>
      <c r="C21" s="145">
        <v>100311</v>
      </c>
      <c r="D21" s="145" t="s">
        <v>139</v>
      </c>
      <c r="E21" s="146">
        <v>214.15</v>
      </c>
      <c r="F21" s="146">
        <v>0</v>
      </c>
      <c r="G21" s="146">
        <f>E21-F21</f>
        <v>214.15</v>
      </c>
      <c r="H21" s="145" t="s">
        <v>164</v>
      </c>
    </row>
    <row r="22" spans="1:8" ht="12.75">
      <c r="A22" s="145">
        <v>21</v>
      </c>
      <c r="B22" s="145" t="s">
        <v>155</v>
      </c>
      <c r="C22" s="145">
        <v>100312</v>
      </c>
      <c r="D22" s="145" t="s">
        <v>168</v>
      </c>
      <c r="E22" s="146">
        <v>342</v>
      </c>
      <c r="F22" s="146">
        <v>57</v>
      </c>
      <c r="G22" s="146">
        <f>E22-F22</f>
        <v>285</v>
      </c>
      <c r="H22" s="145" t="s">
        <v>167</v>
      </c>
    </row>
    <row r="23" spans="1:8" ht="12.75">
      <c r="A23" s="145">
        <v>22</v>
      </c>
      <c r="B23" s="145" t="s">
        <v>156</v>
      </c>
      <c r="C23" s="145">
        <v>100314</v>
      </c>
      <c r="D23" s="145" t="s">
        <v>139</v>
      </c>
      <c r="E23" s="146">
        <v>214.15</v>
      </c>
      <c r="F23" s="146">
        <v>0</v>
      </c>
      <c r="G23" s="146">
        <f>E23-F23</f>
        <v>214.15</v>
      </c>
      <c r="H23" s="145" t="s">
        <v>165</v>
      </c>
    </row>
    <row r="24" spans="1:8" ht="12.75">
      <c r="A24" s="145">
        <v>23</v>
      </c>
      <c r="B24" s="145"/>
      <c r="C24" s="145"/>
      <c r="D24" s="145"/>
      <c r="E24" s="146"/>
      <c r="F24" s="146"/>
      <c r="G24" s="146"/>
      <c r="H24" s="145"/>
    </row>
    <row r="25" spans="1:8" ht="12.75">
      <c r="A25" s="145">
        <v>24</v>
      </c>
      <c r="B25" s="92"/>
      <c r="C25" s="145"/>
      <c r="D25" s="145"/>
      <c r="E25" s="146"/>
      <c r="F25" s="146"/>
      <c r="G25" s="146"/>
      <c r="H25" s="145"/>
    </row>
    <row r="26" spans="1:8" ht="12.75">
      <c r="A26" s="145">
        <v>25</v>
      </c>
      <c r="C26" s="145"/>
      <c r="D26" s="145"/>
      <c r="E26" s="146"/>
      <c r="F26" s="146"/>
      <c r="G26" s="146"/>
      <c r="H26" s="145"/>
    </row>
    <row r="27" spans="1:8" ht="12.75">
      <c r="A27" s="145">
        <v>26</v>
      </c>
      <c r="B27" s="145"/>
      <c r="C27" s="145"/>
      <c r="D27" s="145"/>
      <c r="E27" s="146"/>
      <c r="F27" s="146"/>
      <c r="G27" s="146"/>
      <c r="H27" s="145"/>
    </row>
    <row r="28" spans="1:8" ht="12.75">
      <c r="A28" s="145">
        <v>27</v>
      </c>
      <c r="B28" s="145"/>
      <c r="C28" s="145"/>
      <c r="D28" s="145"/>
      <c r="E28" s="146"/>
      <c r="F28" s="146"/>
      <c r="G28" s="146"/>
      <c r="H28" s="14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2021-07-02T09:27:26Z</dcterms:modified>
  <cp:category/>
  <cp:version/>
  <cp:contentType/>
  <cp:contentStatus/>
</cp:coreProperties>
</file>